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11e0daf4d5ea821/LionsB/Mikroyhdistys/"/>
    </mc:Choice>
  </mc:AlternateContent>
  <xr:revisionPtr revIDLastSave="3" documentId="8_{A10A6C1A-7A2C-4D98-9E28-A92D25ED98BA}" xr6:coauthVersionLast="47" xr6:coauthVersionMax="47" xr10:uidLastSave="{E5BBDEBF-2063-4DAE-946A-FCFBB219CB62}"/>
  <bookViews>
    <workbookView xWindow="-108" yWindow="-108" windowWidth="23256" windowHeight="12456" xr2:uid="{4C7D81B5-DC95-4A1E-912A-3D05FE17D412}"/>
  </bookViews>
  <sheets>
    <sheet name="Lue tämä ohje" sheetId="7" r:id="rId1"/>
    <sheet name="Määrittelyt" sheetId="4" r:id="rId2"/>
    <sheet name="Tilitapahtumat" sheetId="3" r:id="rId3"/>
    <sheet name="Vuosilaskelma" sheetId="5" r:id="rId4"/>
    <sheet name="Tilannekatsau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5" l="1"/>
  <c r="D53" i="5"/>
  <c r="D19" i="8"/>
  <c r="C14" i="8"/>
  <c r="D18" i="8"/>
  <c r="D17" i="8"/>
  <c r="C13" i="8"/>
  <c r="C12" i="8"/>
  <c r="C11" i="8"/>
  <c r="A3" i="8"/>
  <c r="A2" i="8"/>
  <c r="A255" i="3"/>
  <c r="C230" i="3"/>
  <c r="A191" i="3"/>
  <c r="A153" i="3"/>
  <c r="A115" i="3"/>
  <c r="AG4" i="3"/>
  <c r="AF4" i="3"/>
  <c r="AE4" i="3"/>
  <c r="X4" i="3"/>
  <c r="Y4" i="3"/>
  <c r="Z4" i="3"/>
  <c r="AA4" i="3"/>
  <c r="AB4" i="3"/>
  <c r="AC4" i="3"/>
  <c r="W4" i="3"/>
  <c r="Q4" i="3"/>
  <c r="R4" i="3"/>
  <c r="S4" i="3"/>
  <c r="T4" i="3"/>
  <c r="U4" i="3"/>
  <c r="V4" i="3"/>
  <c r="P4" i="3"/>
  <c r="K4" i="3"/>
  <c r="L4" i="3"/>
  <c r="M4" i="3"/>
  <c r="N4" i="3"/>
  <c r="O4" i="3"/>
  <c r="J4" i="3"/>
  <c r="E4" i="3"/>
  <c r="F4" i="3"/>
  <c r="G4" i="3"/>
  <c r="H4" i="3"/>
  <c r="I4" i="3"/>
  <c r="D4" i="3"/>
  <c r="AF231" i="3"/>
  <c r="AE231" i="3"/>
  <c r="AF192" i="3"/>
  <c r="AE192" i="3"/>
  <c r="AF154" i="3"/>
  <c r="AE154" i="3"/>
  <c r="AF116" i="3"/>
  <c r="AE116" i="3"/>
  <c r="AF79" i="3"/>
  <c r="AE79" i="3"/>
  <c r="AF41" i="3"/>
  <c r="AE41" i="3"/>
  <c r="AF3" i="3"/>
  <c r="AE3" i="3"/>
  <c r="I231" i="3"/>
  <c r="I192" i="3"/>
  <c r="I154" i="3"/>
  <c r="I116" i="3"/>
  <c r="I79" i="3"/>
  <c r="I41" i="3"/>
  <c r="I3" i="3"/>
  <c r="C80" i="5"/>
  <c r="C72" i="5"/>
  <c r="C62" i="5"/>
  <c r="D84" i="5"/>
  <c r="E84" i="5"/>
  <c r="F84" i="5"/>
  <c r="C84" i="5"/>
  <c r="D78" i="5"/>
  <c r="E78" i="5"/>
  <c r="F78" i="5"/>
  <c r="C78" i="5"/>
  <c r="D70" i="5"/>
  <c r="E70" i="5"/>
  <c r="F70" i="5"/>
  <c r="C70" i="5"/>
  <c r="AG257" i="3"/>
  <c r="AF257" i="3"/>
  <c r="AG232" i="3"/>
  <c r="AF232" i="3"/>
  <c r="AG193" i="3"/>
  <c r="AF193" i="3"/>
  <c r="AG155" i="3"/>
  <c r="AF155" i="3"/>
  <c r="AG117" i="3"/>
  <c r="AF117" i="3"/>
  <c r="AG80" i="3"/>
  <c r="AF80" i="3"/>
  <c r="AG42" i="3"/>
  <c r="AF42" i="3"/>
  <c r="AG5" i="3"/>
  <c r="AF5" i="3"/>
  <c r="D21" i="8" l="1"/>
  <c r="B19" i="8"/>
  <c r="C6" i="5"/>
  <c r="AE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B50" i="5"/>
  <c r="B39" i="5"/>
  <c r="B49" i="5"/>
  <c r="B48" i="5"/>
  <c r="B47" i="5"/>
  <c r="B46" i="5"/>
  <c r="B45" i="5"/>
  <c r="B44" i="5"/>
  <c r="B43" i="5"/>
  <c r="B38" i="5"/>
  <c r="B37" i="5"/>
  <c r="B36" i="5"/>
  <c r="B35" i="5"/>
  <c r="B34" i="5"/>
  <c r="B33" i="5"/>
  <c r="B32" i="5"/>
  <c r="B24" i="5"/>
  <c r="B23" i="5"/>
  <c r="B22" i="5"/>
  <c r="B21" i="5"/>
  <c r="B20" i="5"/>
  <c r="B19" i="5"/>
  <c r="B15" i="5"/>
  <c r="B14" i="5"/>
  <c r="B13" i="5"/>
  <c r="B12" i="5"/>
  <c r="B11" i="5"/>
  <c r="B10" i="5"/>
  <c r="A3" i="5"/>
  <c r="A2" i="5"/>
  <c r="AE39" i="3"/>
  <c r="AE43" i="3" s="1"/>
  <c r="N39" i="3"/>
  <c r="N43" i="3" s="1"/>
  <c r="N77" i="3" s="1"/>
  <c r="N81" i="3" s="1"/>
  <c r="N114" i="3" s="1"/>
  <c r="N118" i="3" s="1"/>
  <c r="N152" i="3" s="1"/>
  <c r="N156" i="3" s="1"/>
  <c r="N190" i="3" s="1"/>
  <c r="N194" i="3" s="1"/>
  <c r="N229" i="3" s="1"/>
  <c r="N233" i="3" s="1"/>
  <c r="N254" i="3" s="1"/>
  <c r="N256" i="3" s="1"/>
  <c r="C23" i="5" s="1"/>
  <c r="H39" i="3"/>
  <c r="H43" i="3" s="1"/>
  <c r="H77" i="3" s="1"/>
  <c r="H81" i="3" s="1"/>
  <c r="H114" i="3" s="1"/>
  <c r="H118" i="3" s="1"/>
  <c r="H152" i="3" s="1"/>
  <c r="H156" i="3" s="1"/>
  <c r="H190" i="3" s="1"/>
  <c r="H194" i="3" s="1"/>
  <c r="H229" i="3" s="1"/>
  <c r="H233" i="3" s="1"/>
  <c r="H254" i="3" s="1"/>
  <c r="H256" i="3" s="1"/>
  <c r="C14" i="5" s="1"/>
  <c r="I39" i="3"/>
  <c r="I43" i="3" s="1"/>
  <c r="I77" i="3" s="1"/>
  <c r="I81" i="3" s="1"/>
  <c r="I114" i="3" s="1"/>
  <c r="I118" i="3" s="1"/>
  <c r="I152" i="3" s="1"/>
  <c r="I156" i="3" s="1"/>
  <c r="I190" i="3" s="1"/>
  <c r="I194" i="3" s="1"/>
  <c r="I229" i="3" s="1"/>
  <c r="I233" i="3" s="1"/>
  <c r="I254" i="3" s="1"/>
  <c r="I256" i="3" s="1"/>
  <c r="C15" i="5" s="1"/>
  <c r="AE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AE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AE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AE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E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E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E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P39" i="3" s="1"/>
  <c r="P43" i="3" s="1"/>
  <c r="P77" i="3" s="1"/>
  <c r="P81" i="3" s="1"/>
  <c r="P114" i="3" s="1"/>
  <c r="P118" i="3" s="1"/>
  <c r="P152" i="3" s="1"/>
  <c r="O5" i="3"/>
  <c r="N5" i="3"/>
  <c r="M5" i="3"/>
  <c r="L5" i="3"/>
  <c r="K5" i="3"/>
  <c r="J5" i="3"/>
  <c r="I5" i="3"/>
  <c r="H5" i="3"/>
  <c r="G5" i="3"/>
  <c r="F5" i="3"/>
  <c r="E5" i="3"/>
  <c r="D5" i="3"/>
  <c r="A78" i="3"/>
  <c r="A40" i="3"/>
  <c r="A2" i="3"/>
  <c r="C256" i="3"/>
  <c r="C231" i="3"/>
  <c r="C192" i="3"/>
  <c r="C154" i="3"/>
  <c r="C116" i="3"/>
  <c r="C79" i="3"/>
  <c r="C41" i="3"/>
  <c r="C3" i="3"/>
  <c r="P231" i="3"/>
  <c r="P192" i="3"/>
  <c r="P154" i="3"/>
  <c r="P116" i="3"/>
  <c r="P79" i="3"/>
  <c r="P41" i="3"/>
  <c r="P3" i="3"/>
  <c r="T233" i="3"/>
  <c r="T254" i="3" s="1"/>
  <c r="T256" i="3" s="1"/>
  <c r="C36" i="5" s="1"/>
  <c r="AG39" i="3"/>
  <c r="AG43" i="3" s="1"/>
  <c r="AF39" i="3"/>
  <c r="AF43" i="3" s="1"/>
  <c r="AC39" i="3"/>
  <c r="AC43" i="3" s="1"/>
  <c r="AC77" i="3" s="1"/>
  <c r="AC81" i="3" s="1"/>
  <c r="AC114" i="3" s="1"/>
  <c r="AC118" i="3" s="1"/>
  <c r="AC152" i="3" s="1"/>
  <c r="AB39" i="3"/>
  <c r="AB43" i="3" s="1"/>
  <c r="AB77" i="3" s="1"/>
  <c r="AB81" i="3" s="1"/>
  <c r="AB114" i="3" s="1"/>
  <c r="AA39" i="3"/>
  <c r="AA43" i="3" s="1"/>
  <c r="AA77" i="3" s="1"/>
  <c r="AA81" i="3" s="1"/>
  <c r="AA114" i="3" s="1"/>
  <c r="Z39" i="3"/>
  <c r="Z43" i="3" s="1"/>
  <c r="Z77" i="3" s="1"/>
  <c r="Z81" i="3" s="1"/>
  <c r="Z114" i="3" s="1"/>
  <c r="Z118" i="3" s="1"/>
  <c r="Z152" i="3" s="1"/>
  <c r="Y39" i="3"/>
  <c r="Y43" i="3" s="1"/>
  <c r="Y77" i="3" s="1"/>
  <c r="Y81" i="3" s="1"/>
  <c r="Y114" i="3" s="1"/>
  <c r="Y118" i="3" s="1"/>
  <c r="Y152" i="3" s="1"/>
  <c r="X39" i="3"/>
  <c r="X43" i="3" s="1"/>
  <c r="X77" i="3" s="1"/>
  <c r="X81" i="3" s="1"/>
  <c r="X114" i="3" s="1"/>
  <c r="X118" i="3" s="1"/>
  <c r="X152" i="3" s="1"/>
  <c r="W39" i="3"/>
  <c r="W43" i="3" s="1"/>
  <c r="W77" i="3" s="1"/>
  <c r="W81" i="3" s="1"/>
  <c r="W114" i="3" s="1"/>
  <c r="W118" i="3" s="1"/>
  <c r="W152" i="3" s="1"/>
  <c r="V39" i="3"/>
  <c r="V43" i="3" s="1"/>
  <c r="V77" i="3" s="1"/>
  <c r="V81" i="3" s="1"/>
  <c r="V114" i="3" s="1"/>
  <c r="V118" i="3" s="1"/>
  <c r="V152" i="3" s="1"/>
  <c r="U39" i="3"/>
  <c r="U43" i="3" s="1"/>
  <c r="U77" i="3" s="1"/>
  <c r="U81" i="3" s="1"/>
  <c r="U114" i="3" s="1"/>
  <c r="T39" i="3"/>
  <c r="T43" i="3" s="1"/>
  <c r="T77" i="3" s="1"/>
  <c r="T81" i="3" s="1"/>
  <c r="T114" i="3" s="1"/>
  <c r="S39" i="3"/>
  <c r="S43" i="3" s="1"/>
  <c r="S77" i="3" s="1"/>
  <c r="S81" i="3" s="1"/>
  <c r="S114" i="3" s="1"/>
  <c r="S118" i="3" s="1"/>
  <c r="S152" i="3" s="1"/>
  <c r="R39" i="3"/>
  <c r="R43" i="3" s="1"/>
  <c r="R77" i="3" s="1"/>
  <c r="R81" i="3" s="1"/>
  <c r="R114" i="3" s="1"/>
  <c r="R118" i="3" s="1"/>
  <c r="R152" i="3" s="1"/>
  <c r="Q39" i="3"/>
  <c r="Q43" i="3" s="1"/>
  <c r="Q77" i="3" s="1"/>
  <c r="Q81" i="3" s="1"/>
  <c r="Q114" i="3" s="1"/>
  <c r="Q118" i="3" s="1"/>
  <c r="Q152" i="3" s="1"/>
  <c r="O39" i="3"/>
  <c r="O43" i="3" s="1"/>
  <c r="O77" i="3" s="1"/>
  <c r="O81" i="3" s="1"/>
  <c r="O114" i="3" s="1"/>
  <c r="O118" i="3" s="1"/>
  <c r="O152" i="3" s="1"/>
  <c r="M39" i="3"/>
  <c r="M43" i="3" s="1"/>
  <c r="M77" i="3" s="1"/>
  <c r="M81" i="3" s="1"/>
  <c r="M114" i="3" s="1"/>
  <c r="M118" i="3" s="1"/>
  <c r="M152" i="3" s="1"/>
  <c r="L39" i="3"/>
  <c r="L43" i="3" s="1"/>
  <c r="L77" i="3" s="1"/>
  <c r="L81" i="3" s="1"/>
  <c r="L114" i="3" s="1"/>
  <c r="L118" i="3" s="1"/>
  <c r="L152" i="3" s="1"/>
  <c r="K39" i="3"/>
  <c r="K43" i="3" s="1"/>
  <c r="K77" i="3" s="1"/>
  <c r="K81" i="3" s="1"/>
  <c r="K114" i="3" s="1"/>
  <c r="K118" i="3" s="1"/>
  <c r="K152" i="3" s="1"/>
  <c r="J39" i="3"/>
  <c r="J43" i="3" s="1"/>
  <c r="J77" i="3" s="1"/>
  <c r="J81" i="3" s="1"/>
  <c r="J114" i="3" s="1"/>
  <c r="G39" i="3"/>
  <c r="G43" i="3" s="1"/>
  <c r="G77" i="3" s="1"/>
  <c r="G81" i="3" s="1"/>
  <c r="G114" i="3" s="1"/>
  <c r="G118" i="3" s="1"/>
  <c r="G152" i="3" s="1"/>
  <c r="F39" i="3"/>
  <c r="F43" i="3" s="1"/>
  <c r="F77" i="3" s="1"/>
  <c r="F81" i="3" s="1"/>
  <c r="F114" i="3" s="1"/>
  <c r="F118" i="3" s="1"/>
  <c r="F152" i="3" s="1"/>
  <c r="E39" i="3"/>
  <c r="E43" i="3" s="1"/>
  <c r="E77" i="3" s="1"/>
  <c r="E81" i="3" s="1"/>
  <c r="E114" i="3" s="1"/>
  <c r="E118" i="3" s="1"/>
  <c r="E152" i="3" s="1"/>
  <c r="D39" i="3"/>
  <c r="D43" i="3" s="1"/>
  <c r="D77" i="3" s="1"/>
  <c r="D81" i="3" s="1"/>
  <c r="D114" i="3" s="1"/>
  <c r="D118" i="3" s="1"/>
  <c r="D152" i="3" s="1"/>
  <c r="C21" i="8" l="1"/>
  <c r="B14" i="8"/>
  <c r="B23" i="8" s="1"/>
  <c r="AF77" i="3"/>
  <c r="AF81" i="3" s="1"/>
  <c r="AF114" i="3" s="1"/>
  <c r="AF118" i="3" s="1"/>
  <c r="AF152" i="3" s="1"/>
  <c r="AF156" i="3" s="1"/>
  <c r="AF190" i="3" s="1"/>
  <c r="AF194" i="3" s="1"/>
  <c r="AF229" i="3" s="1"/>
  <c r="AG77" i="3"/>
  <c r="AG81" i="3" s="1"/>
  <c r="AG114" i="3" s="1"/>
  <c r="AG118" i="3" s="1"/>
  <c r="AG152" i="3" s="1"/>
  <c r="AG156" i="3" s="1"/>
  <c r="AG190" i="3" s="1"/>
  <c r="AG194" i="3" s="1"/>
  <c r="AG229" i="3" s="1"/>
  <c r="AE77" i="3"/>
  <c r="AE81" i="3" s="1"/>
  <c r="AE114" i="3" s="1"/>
  <c r="AE118" i="3" s="1"/>
  <c r="AE152" i="3" s="1"/>
  <c r="AE156" i="3" s="1"/>
  <c r="AE190" i="3" s="1"/>
  <c r="AE194" i="3" s="1"/>
  <c r="AE229" i="3" s="1"/>
  <c r="AE233" i="3" s="1"/>
  <c r="AE254" i="3" s="1"/>
  <c r="AE256" i="3" s="1"/>
  <c r="D55" i="5" s="1"/>
  <c r="J118" i="3"/>
  <c r="J152" i="3" s="1"/>
  <c r="J156" i="3" s="1"/>
  <c r="J190" i="3" s="1"/>
  <c r="J194" i="3" s="1"/>
  <c r="R156" i="3"/>
  <c r="R190" i="3" s="1"/>
  <c r="R194" i="3" s="1"/>
  <c r="Z156" i="3"/>
  <c r="T118" i="3"/>
  <c r="T152" i="3" s="1"/>
  <c r="T156" i="3" s="1"/>
  <c r="T190" i="3" s="1"/>
  <c r="T194" i="3" s="1"/>
  <c r="T229" i="3" s="1"/>
  <c r="G156" i="3"/>
  <c r="G190" i="3" s="1"/>
  <c r="G194" i="3" s="1"/>
  <c r="AB118" i="3"/>
  <c r="AB152" i="3" s="1"/>
  <c r="AB156" i="3" s="1"/>
  <c r="AB190" i="3" s="1"/>
  <c r="AB194" i="3" s="1"/>
  <c r="AB229" i="3" s="1"/>
  <c r="U118" i="3"/>
  <c r="U152" i="3" s="1"/>
  <c r="U156" i="3" s="1"/>
  <c r="U190" i="3" s="1"/>
  <c r="U194" i="3" s="1"/>
  <c r="U229" i="3" s="1"/>
  <c r="K156" i="3"/>
  <c r="K190" i="3" s="1"/>
  <c r="K194" i="3" s="1"/>
  <c r="K229" i="3" s="1"/>
  <c r="S156" i="3"/>
  <c r="S190" i="3" s="1"/>
  <c r="S194" i="3" s="1"/>
  <c r="S229" i="3" s="1"/>
  <c r="AA118" i="3"/>
  <c r="AA152" i="3" s="1"/>
  <c r="AA156" i="3" s="1"/>
  <c r="AA190" i="3" s="1"/>
  <c r="AA194" i="3" s="1"/>
  <c r="AA229" i="3" s="1"/>
  <c r="D156" i="3"/>
  <c r="D190" i="3" s="1"/>
  <c r="D194" i="3" s="1"/>
  <c r="D229" i="3" s="1"/>
  <c r="O156" i="3"/>
  <c r="O190" i="3" s="1"/>
  <c r="O194" i="3" s="1"/>
  <c r="O229" i="3" s="1"/>
  <c r="V156" i="3"/>
  <c r="V190" i="3" s="1"/>
  <c r="V194" i="3" s="1"/>
  <c r="AC156" i="3"/>
  <c r="AC190" i="3" s="1"/>
  <c r="AC194" i="3" s="1"/>
  <c r="AC229" i="3" s="1"/>
  <c r="Z190" i="3"/>
  <c r="Z194" i="3" s="1"/>
  <c r="Z229" i="3" s="1"/>
  <c r="Y156" i="3"/>
  <c r="Y190" i="3" s="1"/>
  <c r="Y194" i="3" s="1"/>
  <c r="Y229" i="3" s="1"/>
  <c r="Q156" i="3"/>
  <c r="Q190" i="3" s="1"/>
  <c r="Q194" i="3" s="1"/>
  <c r="Q229" i="3" s="1"/>
  <c r="F156" i="3"/>
  <c r="F190" i="3" s="1"/>
  <c r="F194" i="3" s="1"/>
  <c r="X156" i="3"/>
  <c r="X190" i="3" s="1"/>
  <c r="X194" i="3" s="1"/>
  <c r="X229" i="3" s="1"/>
  <c r="P156" i="3"/>
  <c r="P190" i="3" s="1"/>
  <c r="P194" i="3" s="1"/>
  <c r="P229" i="3" s="1"/>
  <c r="E156" i="3"/>
  <c r="E190" i="3" s="1"/>
  <c r="E194" i="3" s="1"/>
  <c r="E229" i="3" s="1"/>
  <c r="M156" i="3"/>
  <c r="M190" i="3" s="1"/>
  <c r="M194" i="3" s="1"/>
  <c r="M229" i="3" s="1"/>
  <c r="L156" i="3"/>
  <c r="L190" i="3" s="1"/>
  <c r="L194" i="3" s="1"/>
  <c r="L229" i="3" s="1"/>
  <c r="W156" i="3"/>
  <c r="W190" i="3" s="1"/>
  <c r="W194" i="3" s="1"/>
  <c r="W229" i="3" s="1"/>
  <c r="J229" i="3" l="1"/>
  <c r="G229" i="3"/>
  <c r="R229" i="3"/>
  <c r="F229" i="3"/>
  <c r="V229" i="3"/>
  <c r="V233" i="3" s="1"/>
  <c r="V254" i="3" s="1"/>
  <c r="V256" i="3" s="1"/>
  <c r="C38" i="5" s="1"/>
  <c r="S233" i="3"/>
  <c r="S254" i="3" s="1"/>
  <c r="S256" i="3" s="1"/>
  <c r="C35" i="5" s="1"/>
  <c r="AC233" i="3"/>
  <c r="AC254" i="3" s="1"/>
  <c r="AC256" i="3" s="1"/>
  <c r="C49" i="5" s="1"/>
  <c r="Y233" i="3"/>
  <c r="Y254" i="3" s="1"/>
  <c r="Y256" i="3" s="1"/>
  <c r="C45" i="5" s="1"/>
  <c r="L233" i="3"/>
  <c r="L254" i="3" s="1"/>
  <c r="L256" i="3" s="1"/>
  <c r="C21" i="5" s="1"/>
  <c r="U233" i="3"/>
  <c r="U254" i="3" s="1"/>
  <c r="U256" i="3" s="1"/>
  <c r="C37" i="5" s="1"/>
  <c r="AG233" i="3"/>
  <c r="AA233" i="3"/>
  <c r="AA254" i="3" s="1"/>
  <c r="AA256" i="3" s="1"/>
  <c r="C47" i="5" s="1"/>
  <c r="Q233" i="3"/>
  <c r="Q254" i="3" s="1"/>
  <c r="Q256" i="3" s="1"/>
  <c r="C33" i="5" s="1"/>
  <c r="Z233" i="3"/>
  <c r="Z254" i="3" s="1"/>
  <c r="Z256" i="3" s="1"/>
  <c r="C46" i="5" s="1"/>
  <c r="AF233" i="3"/>
  <c r="AF254" i="3" s="1"/>
  <c r="AF256" i="3" s="1"/>
  <c r="C39" i="5" s="1"/>
  <c r="O233" i="3"/>
  <c r="O254" i="3" s="1"/>
  <c r="O256" i="3" s="1"/>
  <c r="C24" i="5" s="1"/>
  <c r="X233" i="3"/>
  <c r="X254" i="3" s="1"/>
  <c r="X256" i="3" s="1"/>
  <c r="C44" i="5" s="1"/>
  <c r="AB233" i="3"/>
  <c r="AB254" i="3" s="1"/>
  <c r="D233" i="3"/>
  <c r="D254" i="3" s="1"/>
  <c r="D256" i="3" s="1"/>
  <c r="C10" i="5" s="1"/>
  <c r="E233" i="3"/>
  <c r="E254" i="3" s="1"/>
  <c r="E256" i="3" s="1"/>
  <c r="C11" i="5" s="1"/>
  <c r="M233" i="3"/>
  <c r="M254" i="3" s="1"/>
  <c r="M256" i="3" s="1"/>
  <c r="C22" i="5" s="1"/>
  <c r="P233" i="3"/>
  <c r="P254" i="3" s="1"/>
  <c r="P256" i="3" s="1"/>
  <c r="C32" i="5" s="1"/>
  <c r="K233" i="3"/>
  <c r="K254" i="3" s="1"/>
  <c r="K256" i="3" s="1"/>
  <c r="C20" i="5" s="1"/>
  <c r="W233" i="3"/>
  <c r="W254" i="3" s="1"/>
  <c r="W256" i="3" s="1"/>
  <c r="C43" i="5" s="1"/>
  <c r="AG254" i="3" l="1"/>
  <c r="AG256" i="3" s="1"/>
  <c r="C50" i="5" s="1"/>
  <c r="AB256" i="3"/>
  <c r="C48" i="5" s="1"/>
  <c r="G233" i="3"/>
  <c r="G254" i="3" s="1"/>
  <c r="G256" i="3" s="1"/>
  <c r="C13" i="5" s="1"/>
  <c r="J233" i="3"/>
  <c r="J254" i="3" s="1"/>
  <c r="J256" i="3" s="1"/>
  <c r="C19" i="5" s="1"/>
  <c r="D25" i="5" s="1"/>
  <c r="R233" i="3"/>
  <c r="R254" i="3" s="1"/>
  <c r="R256" i="3" s="1"/>
  <c r="C34" i="5" s="1"/>
  <c r="D40" i="5" s="1"/>
  <c r="F233" i="3"/>
  <c r="F254" i="3" s="1"/>
  <c r="F256" i="3" s="1"/>
  <c r="C12" i="5" s="1"/>
  <c r="D16" i="5" l="1"/>
  <c r="D27" i="5" s="1"/>
  <c r="D51" i="5"/>
</calcChain>
</file>

<file path=xl/sharedStrings.xml><?xml version="1.0" encoding="utf-8"?>
<sst xmlns="http://schemas.openxmlformats.org/spreadsheetml/2006/main" count="270" uniqueCount="178">
  <si>
    <t>Kulut</t>
  </si>
  <si>
    <t>Jäsenmaksut</t>
  </si>
  <si>
    <t>Kokousmaksut</t>
  </si>
  <si>
    <t>Kokouskulut</t>
  </si>
  <si>
    <t>Talkootulot</t>
  </si>
  <si>
    <t>Keräyskulut</t>
  </si>
  <si>
    <t xml:space="preserve"> </t>
  </si>
  <si>
    <t>N.ro</t>
  </si>
  <si>
    <t xml:space="preserve">                      Selitelmä</t>
  </si>
  <si>
    <t>Avustukset</t>
  </si>
  <si>
    <t>Siirto seuraavalle sivulle</t>
  </si>
  <si>
    <t>Siirto edelliseltäsivulta</t>
  </si>
  <si>
    <t>Siirto edelliseltä sivulta</t>
  </si>
  <si>
    <t>Määrittelyt</t>
  </si>
  <si>
    <t>Klubin nimi</t>
  </si>
  <si>
    <t>Lions Club Mikroyhdistys ry</t>
  </si>
  <si>
    <t>Tilikausi</t>
  </si>
  <si>
    <t>2023-2024</t>
  </si>
  <si>
    <t>Tuotot</t>
  </si>
  <si>
    <t>Tili11</t>
  </si>
  <si>
    <t>Tili12</t>
  </si>
  <si>
    <t>Tili13</t>
  </si>
  <si>
    <t>Tili14</t>
  </si>
  <si>
    <t>Tili15</t>
  </si>
  <si>
    <t>Tili21</t>
  </si>
  <si>
    <t>Henkilöstökulut</t>
  </si>
  <si>
    <t>Tili22</t>
  </si>
  <si>
    <t>Tili23</t>
  </si>
  <si>
    <t>Tili24</t>
  </si>
  <si>
    <t>Tili25</t>
  </si>
  <si>
    <t>Tili26</t>
  </si>
  <si>
    <t>Hallinto</t>
  </si>
  <si>
    <t>Aktiviteetti</t>
  </si>
  <si>
    <t>Tili41</t>
  </si>
  <si>
    <t>Tili42</t>
  </si>
  <si>
    <t>Tili43</t>
  </si>
  <si>
    <t>Tili44</t>
  </si>
  <si>
    <t>Tili45</t>
  </si>
  <si>
    <t>Tili46</t>
  </si>
  <si>
    <t>Tili47</t>
  </si>
  <si>
    <t>Tili51</t>
  </si>
  <si>
    <t>Tili52</t>
  </si>
  <si>
    <t>Tili53</t>
  </si>
  <si>
    <t>Tili54</t>
  </si>
  <si>
    <t>Tili55</t>
  </si>
  <si>
    <t>Tili56</t>
  </si>
  <si>
    <t>Tili57</t>
  </si>
  <si>
    <t>Tili71</t>
  </si>
  <si>
    <t>Yleisavustukset</t>
  </si>
  <si>
    <t>Tili16</t>
  </si>
  <si>
    <t>Päivä</t>
  </si>
  <si>
    <t>Ei käytössä</t>
  </si>
  <si>
    <t>TULOSLASKELMA</t>
  </si>
  <si>
    <t>Varsinainen toiminta (hallinto)</t>
  </si>
  <si>
    <t>Hallinnon tuotot yhteensä</t>
  </si>
  <si>
    <t>Hallinnon kulut</t>
  </si>
  <si>
    <t>Hallinnon tuotot</t>
  </si>
  <si>
    <t>Hallinnonkulut yhteensä</t>
  </si>
  <si>
    <t>Hallinnon Tuotto- /Kulujaamä</t>
  </si>
  <si>
    <t>Aktiviteettien tuotot</t>
  </si>
  <si>
    <t>Aktiviteettien tuotot yhteensä</t>
  </si>
  <si>
    <t>Aktiviteettien Tuotto-/Kulujäämä</t>
  </si>
  <si>
    <t>Keräystuotot</t>
  </si>
  <si>
    <t>Aktiviteettien kulut</t>
  </si>
  <si>
    <t>Aktiviteettien kulut yhteensä</t>
  </si>
  <si>
    <t>Tili48</t>
  </si>
  <si>
    <t>Tili58</t>
  </si>
  <si>
    <t>Tilivuoden ylijäämä (alijäämä)</t>
  </si>
  <si>
    <t>VUOSILASKELMA</t>
  </si>
  <si>
    <t>OMAISUUS- JA SAATAVALUETTELO</t>
  </si>
  <si>
    <t>Omaisuus1</t>
  </si>
  <si>
    <t>Omaisuus2</t>
  </si>
  <si>
    <t>Saatava 1</t>
  </si>
  <si>
    <t>Saatava 2</t>
  </si>
  <si>
    <t>Alussa</t>
  </si>
  <si>
    <t>Lisäys</t>
  </si>
  <si>
    <t>Vähennys</t>
  </si>
  <si>
    <t>Lopussa</t>
  </si>
  <si>
    <t>Saatava 3</t>
  </si>
  <si>
    <t>Omaisuus- ja saatavat yhteensä</t>
  </si>
  <si>
    <t>VELKALUETTELO</t>
  </si>
  <si>
    <t>Velka 1</t>
  </si>
  <si>
    <t>Velka 2</t>
  </si>
  <si>
    <t>Velka 3</t>
  </si>
  <si>
    <t>Laina 1 hallituksen jäsenelle</t>
  </si>
  <si>
    <t>Velat yhteensä</t>
  </si>
  <si>
    <t>VASTUULUETTELO</t>
  </si>
  <si>
    <t>Vastuu 1</t>
  </si>
  <si>
    <t>Vastuu 2</t>
  </si>
  <si>
    <t>Vastuut yhteensä</t>
  </si>
  <si>
    <t>1.7.2023-30.6.2024</t>
  </si>
  <si>
    <t>Hallinto TULOT JA MENOT</t>
  </si>
  <si>
    <t>Aktiviteettit TULOT JA MENOT</t>
  </si>
  <si>
    <t>Rahankeräys</t>
  </si>
  <si>
    <t>Aktiviteetit</t>
  </si>
  <si>
    <t>Avusutukset</t>
  </si>
  <si>
    <t>YLEISAVUSTUS</t>
  </si>
  <si>
    <t>RAHANKERÄYS</t>
  </si>
  <si>
    <t>Konsertti</t>
  </si>
  <si>
    <t>Adressit ja joulukortit</t>
  </si>
  <si>
    <t>Talkoot</t>
  </si>
  <si>
    <t>LCIF ja avustukset</t>
  </si>
  <si>
    <t>Muut kulut</t>
  </si>
  <si>
    <t>Muut tulot</t>
  </si>
  <si>
    <t>Muu tulot</t>
  </si>
  <si>
    <t>LCI jäsenmaksu</t>
  </si>
  <si>
    <t>Piirin jäsenmaksu</t>
  </si>
  <si>
    <t>Liikenneohjaus</t>
  </si>
  <si>
    <t>Inventaario</t>
  </si>
  <si>
    <t>Liitto jäsenmaksu</t>
  </si>
  <si>
    <t>Varainhankinta (Aktiviteettitoiminta)</t>
  </si>
  <si>
    <t>Tämä taulukkolaskentapohja on tarkoitettu Mikroyhdistyksen tilinpitoon.</t>
  </si>
  <si>
    <t>Tutustu Mikroyhdistys-tilinpito-v1 -koulutusesitykseen.</t>
  </si>
  <si>
    <t>Mitä tämä sisältää?</t>
  </si>
  <si>
    <t>Tämä Excel -työkirja sisältää kolme sivua: Määrittelyt, Tilitapahtumat ja Vuosilaskelma</t>
  </si>
  <si>
    <t>Mitä Excel -ominaisuuksia on tässä käytetty?</t>
  </si>
  <si>
    <t>Tämä Excel ei sisällä erikoisia tai monimutkaisia taulukkolaskentaohjelman toimintoja.</t>
  </si>
  <si>
    <t>Määrittelyt sivulle tallennettuja tietoja käytetään Tilitapahtumat ja Vuosilaskelma -sivuilla</t>
  </si>
  <si>
    <t>Tilitapahtumat -sivulla on kaavoja, jotka viittaavat Määrittelyt -sivulle ja sarakkeilla summakaavoja</t>
  </si>
  <si>
    <t>Vuosilaskelma -sivulla viitataan Määrittelyt -sivulle ja Tilitapahtumat -sivulle ja sivulla on myös summakaavoja</t>
  </si>
  <si>
    <t>Tärkeät solut</t>
  </si>
  <si>
    <t>Ohje</t>
  </si>
  <si>
    <t>Syötä klubin tiedot ja otsikot sekä tilien nimet KELTAISELLA oleviin soluihin.</t>
  </si>
  <si>
    <t>Näihin tietoihin viitataan Tilitapahtumat ja Vuosilaskelma -sivuilla.</t>
  </si>
  <si>
    <t>Määrittelyt -sivun tallennettavat tiedot on merkitty KELTAISELLA värillä.</t>
  </si>
  <si>
    <t>Vuosilaskelma -sivulla on viittaukset Määrittelysivulle tilien nimissä ja Tilitapahtumat -sivulle riville 255, josta tilikohtainen summa näytetään</t>
  </si>
  <si>
    <t>Miten tilitapahtumat syötetään?</t>
  </si>
  <si>
    <t>Tilitapahtuma -sivulla on riveillä valmiina tositenumero sarakkeessa A</t>
  </si>
  <si>
    <t>OHJE</t>
  </si>
  <si>
    <t>Mikä on Vuosilaskelma?</t>
  </si>
  <si>
    <t>Omat sivut?</t>
  </si>
  <si>
    <t>Voit lisätä tähän pohjaan rajattomasti omia sivuja klubin tarpeen mukaan esim. raportointiin jne.</t>
  </si>
  <si>
    <t>Tilitapahtumat -sivulla on ryhmitelty rivejä vasemmassa reunassa olevan +/- -merkin avulla, näin voit avata ja sulkea rivejä ruudulla.</t>
  </si>
  <si>
    <t>Jokaisella +/- -merkin sivulla on sivukohtainen summa ja siirto seuraavalle +/- -merkin sivulle</t>
  </si>
  <si>
    <t>Yleisavustukset +/-</t>
  </si>
  <si>
    <t>Kunkin tilin eli sarakkeen loppusumma on rivilla D255-AG255</t>
  </si>
  <si>
    <t>Sarakkeet D-AG sisältävät rivillä 4 tilien nimet, viittaus on Määrittely -sivulle</t>
  </si>
  <si>
    <t>Määrittelyt -sivulla tehdään klubin perustietojen ja tilikauden määrittely sekä käytettävien hallinto- ja aktiviteettien kirjanpidon tulo ja kulutilien nimeäminen</t>
  </si>
  <si>
    <t>Tilitapahtumat -sivulla tallennetaan rahalaitoksen tiliotteelta maksuperusteiset tapahtumien summat Määrittely -sivun mukaisille tileille</t>
  </si>
  <si>
    <t>Vuosilaskelma -sivulle muodostuu Tilitapahtumista Tuloslaskelma tileittäin ja muut Vuosilaskelman tiedot voi täydentää</t>
  </si>
  <si>
    <t>Tämä on tarkoitettu Lions klubin tilinpitoon.</t>
  </si>
  <si>
    <t>Vastaavasti jokaiselle +/- -merkin sivulla sama viittaus tilien nimiin Määrittely -sivulle</t>
  </si>
  <si>
    <t>Tilin nimi</t>
  </si>
  <si>
    <t>Tilitatapahtumat syötetään Tilitapahtumat -sivun riveille päivämäärä, selitelmä ja summa halutulle sarakkeelle tulon tai kulun perusteella</t>
  </si>
  <si>
    <t>Vuosilaskelma korvaa tilinpäätöksen Mikroyhdistyksen tilinpidossa</t>
  </si>
  <si>
    <t>Lisää puuttuvat Omaisuus-, Velka- ja Vastuutiedot tuloslaskelman jälkeen olevaan taulukkoon</t>
  </si>
  <si>
    <t>Mikä on Yleisavustus?</t>
  </si>
  <si>
    <t>Yleisavustus on toiminta-avustus yhdistystoimintaan, joka pitää esittää erikseen. Yleensä yleisavustus haetaan esimerkiksi kunnalta tai joltain julkiselta laitokselta.</t>
  </si>
  <si>
    <t>Rahankeräyslaki?</t>
  </si>
  <si>
    <t>Rahankeräystä varten on haettava lupa Poliisilta. Mikroyhdistys voi hakea pienkeräyslupaa. Keräystulot ja -kulut on erikseen raportoitava keräyksen jälkeen. Kirjaa nämä omille tulo- ja menotileille. Jos rahankeräyslupaa ei tarvita, voit käyttää näitä tilejä jonkin muun tulon ja menon seurantaan.</t>
  </si>
  <si>
    <t>Klubin virallinen nimi</t>
  </si>
  <si>
    <t>Otsikko</t>
  </si>
  <si>
    <t>Rahalaitostili</t>
  </si>
  <si>
    <t>Ohje: Omaisuus- ja saatava, velka- ja vastuuluettelon tiedot täydennetään tilikauden lopussa.</t>
  </si>
  <si>
    <t>Tarkista aina taulokon kaavat huolellisesti, jos teet muutoksia.</t>
  </si>
  <si>
    <t>Vuosilaskelma -sivulle on Tuloslaskelman jälkeen riveille 62-84 tehty taulukko, jossa ei ole viittauksia muihin sivuihin. Tämä on tarkoitettu tilikauden päätteessä täytettäväksi koko tilikauden osalta.</t>
  </si>
  <si>
    <t>Rivin 256 summat ovat tallennettujen tapahtumien yhteisarvo ja nämä siirtyvät Vuosilaskelmaan.</t>
  </si>
  <si>
    <t>Tilannekatsaus -sivulle muodostuu rahalaistostilin (1-pankkitili) tilanne sitä mukaa kuin on tapahtumia tallennettu. Pankkitilin saldo jaetaan Hallinto- ja Aktiviteettikuluihin.</t>
  </si>
  <si>
    <t>TILANNEKATSAUS RAHALAITOSTILIIIN</t>
  </si>
  <si>
    <t>Hallinnon tulot</t>
  </si>
  <si>
    <t>Hallinnon varat</t>
  </si>
  <si>
    <t>Rahalaitostilin saldo</t>
  </si>
  <si>
    <t>Aktiviteettivarat</t>
  </si>
  <si>
    <t>Hallinon menot</t>
  </si>
  <si>
    <t>Hallintovarojen muutos</t>
  </si>
  <si>
    <t>Aktiviteettitulot</t>
  </si>
  <si>
    <t>Aktiviteettimenot</t>
  </si>
  <si>
    <t>Aktiviteettivarojen muutos</t>
  </si>
  <si>
    <t>Kauden alussa saldot</t>
  </si>
  <si>
    <t>Klubitoiminnan tulot ja menot</t>
  </si>
  <si>
    <t>Aktiviteettitoiminnan tulot ja menot</t>
  </si>
  <si>
    <t>Klubitoiminnan ja aktiviteettivarojen tilanne</t>
  </si>
  <si>
    <t>Tilisaldo</t>
  </si>
  <si>
    <t>Tilannekatsaus</t>
  </si>
  <si>
    <t>Tämä sivu sisältää rahalaitostilin jakamisen hallinto-, aktiviteettisaldoihin. Syötä alkusaldot keltaisiin kenttiin.</t>
  </si>
  <si>
    <t>Ohje: Syötä rahalaitostilin saldo ja jaa se hallinnon ja aktiviteettien saldoon kauden alusssa.</t>
  </si>
  <si>
    <t>Syötä saldot keltaisiin kenttiin.</t>
  </si>
  <si>
    <t>Versio 1.13 / 8.7.2025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</si>
</sst>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"/>
    </font>
    <font>
      <sz val="10"/>
      <color rgb="FFFF0000"/>
      <name val="Arial"/>
      <family val="2"/>
    </font>
    <font>
      <b/>
      <sz val="14"/>
      <name val="Arial"/>
      <family val="2"/>
      <charset val="1"/>
    </font>
    <font>
      <sz val="14"/>
      <color rgb="FFFF0000"/>
      <name val="Arial"/>
      <family val="2"/>
      <charset val="1"/>
    </font>
    <font>
      <sz val="14"/>
      <color rgb="FFFF0000"/>
      <name val="Arial"/>
      <family val="2"/>
    </font>
    <font>
      <sz val="14"/>
      <name val="Arial"/>
      <family val="2"/>
      <charset val="1"/>
    </font>
    <font>
      <sz val="14"/>
      <color theme="1"/>
      <name val="Arial"/>
      <family val="2"/>
      <charset val="1"/>
    </font>
    <font>
      <sz val="10"/>
      <color rgb="FFFF0000"/>
      <name val="Arial"/>
      <family val="2"/>
      <charset val="1"/>
    </font>
    <font>
      <sz val="14"/>
      <color rgb="FFED7D31"/>
      <name val="Arial"/>
      <family val="2"/>
      <charset val="1"/>
    </font>
    <font>
      <b/>
      <sz val="14"/>
      <color theme="1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FF0000"/>
      <name val="Arial"/>
      <family val="2"/>
    </font>
    <font>
      <sz val="8"/>
      <color theme="1"/>
      <name val="Arial"/>
      <family val="2"/>
      <charset val="1"/>
    </font>
    <font>
      <sz val="8"/>
      <color rgb="FFC00000"/>
      <name val="Arial"/>
      <family val="2"/>
    </font>
    <font>
      <sz val="12"/>
      <color theme="1"/>
      <name val="Arial"/>
      <family val="2"/>
      <charset val="1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C00000"/>
      <name val="Arial"/>
      <family val="2"/>
    </font>
    <font>
      <sz val="12"/>
      <name val="Arial"/>
      <family val="2"/>
      <charset val="1"/>
    </font>
    <font>
      <sz val="12"/>
      <color rgb="FFFF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FF0000"/>
      <name val="Arial"/>
      <family val="2"/>
    </font>
    <font>
      <b/>
      <sz val="12"/>
      <color rgb="FFC00000"/>
      <name val="Arial"/>
      <family val="2"/>
      <charset val="1"/>
    </font>
    <font>
      <sz val="12"/>
      <color rgb="FFC00000"/>
      <name val="Arial"/>
      <family val="2"/>
      <charset val="1"/>
    </font>
    <font>
      <b/>
      <sz val="10"/>
      <name val="Arial"/>
      <family val="2"/>
    </font>
    <font>
      <sz val="12"/>
      <color rgb="FFED7D31"/>
      <name val="Arial"/>
      <family val="2"/>
      <charset val="1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color rgb="FFED7D31"/>
      <name val="Arial"/>
      <family val="2"/>
      <charset val="1"/>
    </font>
    <font>
      <b/>
      <u/>
      <sz val="14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0" fillId="0" borderId="2" xfId="1" applyNumberFormat="1" applyFont="1" applyBorder="1" applyProtection="1"/>
    <xf numFmtId="0" fontId="5" fillId="0" borderId="2" xfId="1" applyNumberFormat="1" applyFont="1" applyBorder="1" applyProtection="1"/>
    <xf numFmtId="0" fontId="6" fillId="0" borderId="2" xfId="1" applyNumberFormat="1" applyFont="1" applyBorder="1" applyProtection="1"/>
    <xf numFmtId="0" fontId="7" fillId="0" borderId="2" xfId="1" applyNumberFormat="1" applyFont="1" applyBorder="1" applyProtection="1"/>
    <xf numFmtId="0" fontId="8" fillId="0" borderId="2" xfId="1" applyNumberFormat="1" applyFont="1" applyBorder="1" applyProtection="1"/>
    <xf numFmtId="0" fontId="9" fillId="0" borderId="2" xfId="0" applyFont="1" applyBorder="1"/>
    <xf numFmtId="0" fontId="10" fillId="0" borderId="2" xfId="1" applyNumberFormat="1" applyFont="1" applyBorder="1" applyProtection="1"/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2" fontId="4" fillId="3" borderId="4" xfId="1" applyNumberFormat="1" applyFont="1" applyFill="1" applyBorder="1" applyProtection="1"/>
    <xf numFmtId="2" fontId="4" fillId="3" borderId="5" xfId="1" applyNumberFormat="1" applyFont="1" applyFill="1" applyBorder="1" applyProtection="1"/>
    <xf numFmtId="0" fontId="12" fillId="3" borderId="5" xfId="1" applyNumberFormat="1" applyFont="1" applyFill="1" applyBorder="1" applyProtection="1"/>
    <xf numFmtId="0" fontId="13" fillId="3" borderId="5" xfId="1" applyNumberFormat="1" applyFont="1" applyFill="1" applyBorder="1" applyProtection="1"/>
    <xf numFmtId="0" fontId="16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16" fillId="0" borderId="0" xfId="0" applyFont="1" applyAlignment="1">
      <alignment horizontal="center"/>
    </xf>
    <xf numFmtId="0" fontId="22" fillId="0" borderId="10" xfId="0" applyFont="1" applyBorder="1" applyAlignment="1">
      <alignment horizontal="left"/>
    </xf>
    <xf numFmtId="2" fontId="23" fillId="0" borderId="11" xfId="1" applyNumberFormat="1" applyFont="1" applyBorder="1" applyProtection="1"/>
    <xf numFmtId="2" fontId="23" fillId="0" borderId="12" xfId="1" applyNumberFormat="1" applyFont="1" applyBorder="1" applyProtection="1"/>
    <xf numFmtId="2" fontId="23" fillId="0" borderId="13" xfId="1" applyNumberFormat="1" applyFont="1" applyBorder="1" applyProtection="1"/>
    <xf numFmtId="2" fontId="23" fillId="0" borderId="0" xfId="1" applyNumberFormat="1" applyFont="1" applyBorder="1" applyProtection="1"/>
    <xf numFmtId="2" fontId="24" fillId="0" borderId="11" xfId="1" applyNumberFormat="1" applyFont="1" applyBorder="1" applyProtection="1"/>
    <xf numFmtId="2" fontId="24" fillId="0" borderId="15" xfId="1" applyNumberFormat="1" applyFont="1" applyBorder="1" applyProtection="1"/>
    <xf numFmtId="2" fontId="24" fillId="0" borderId="12" xfId="1" applyNumberFormat="1" applyFont="1" applyBorder="1" applyProtection="1"/>
    <xf numFmtId="2" fontId="24" fillId="0" borderId="16" xfId="1" applyNumberFormat="1" applyFont="1" applyBorder="1" applyProtection="1"/>
    <xf numFmtId="2" fontId="25" fillId="0" borderId="12" xfId="1" applyNumberFormat="1" applyFont="1" applyBorder="1" applyProtection="1"/>
    <xf numFmtId="2" fontId="26" fillId="0" borderId="11" xfId="1" applyNumberFormat="1" applyFont="1" applyBorder="1" applyProtection="1"/>
    <xf numFmtId="2" fontId="26" fillId="0" borderId="15" xfId="1" applyNumberFormat="1" applyFont="1" applyBorder="1" applyProtection="1"/>
    <xf numFmtId="2" fontId="26" fillId="0" borderId="12" xfId="1" applyNumberFormat="1" applyFont="1" applyBorder="1" applyProtection="1"/>
    <xf numFmtId="2" fontId="23" fillId="0" borderId="11" xfId="0" applyNumberFormat="1" applyFont="1" applyBorder="1"/>
    <xf numFmtId="2" fontId="24" fillId="0" borderId="13" xfId="1" applyNumberFormat="1" applyFont="1" applyBorder="1" applyProtection="1"/>
    <xf numFmtId="2" fontId="26" fillId="0" borderId="13" xfId="1" applyNumberFormat="1" applyFont="1" applyBorder="1" applyProtection="1"/>
    <xf numFmtId="2" fontId="27" fillId="0" borderId="11" xfId="1" applyNumberFormat="1" applyFont="1" applyBorder="1" applyProtection="1"/>
    <xf numFmtId="2" fontId="27" fillId="0" borderId="12" xfId="1" applyNumberFormat="1" applyFont="1" applyBorder="1" applyProtection="1"/>
    <xf numFmtId="2" fontId="27" fillId="0" borderId="13" xfId="1" applyNumberFormat="1" applyFont="1" applyBorder="1" applyProtection="1"/>
    <xf numFmtId="2" fontId="27" fillId="0" borderId="0" xfId="1" applyNumberFormat="1" applyFont="1" applyBorder="1" applyProtection="1"/>
    <xf numFmtId="2" fontId="28" fillId="0" borderId="11" xfId="1" applyNumberFormat="1" applyFont="1" applyBorder="1" applyProtection="1"/>
    <xf numFmtId="2" fontId="28" fillId="0" borderId="13" xfId="1" applyNumberFormat="1" applyFont="1" applyBorder="1" applyProtection="1"/>
    <xf numFmtId="2" fontId="28" fillId="0" borderId="12" xfId="1" applyNumberFormat="1" applyFont="1" applyBorder="1" applyProtection="1"/>
    <xf numFmtId="2" fontId="22" fillId="0" borderId="12" xfId="1" applyNumberFormat="1" applyFont="1" applyBorder="1" applyProtection="1"/>
    <xf numFmtId="2" fontId="27" fillId="0" borderId="16" xfId="1" applyNumberFormat="1" applyFont="1" applyBorder="1" applyProtection="1"/>
    <xf numFmtId="2" fontId="28" fillId="0" borderId="12" xfId="1" applyNumberFormat="1" applyFont="1" applyBorder="1" applyAlignment="1" applyProtection="1">
      <alignment horizontal="right"/>
    </xf>
    <xf numFmtId="16" fontId="22" fillId="0" borderId="10" xfId="0" applyNumberFormat="1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2" fontId="29" fillId="0" borderId="12" xfId="1" applyNumberFormat="1" applyFont="1" applyBorder="1" applyProtection="1"/>
    <xf numFmtId="0" fontId="24" fillId="0" borderId="18" xfId="0" applyFont="1" applyBorder="1"/>
    <xf numFmtId="0" fontId="22" fillId="0" borderId="0" xfId="0" applyFont="1" applyAlignment="1">
      <alignment horizontal="left"/>
    </xf>
    <xf numFmtId="2" fontId="28" fillId="0" borderId="4" xfId="1" applyNumberFormat="1" applyFont="1" applyBorder="1" applyProtection="1"/>
    <xf numFmtId="2" fontId="28" fillId="0" borderId="20" xfId="1" applyNumberFormat="1" applyFont="1" applyBorder="1" applyProtection="1"/>
    <xf numFmtId="2" fontId="28" fillId="0" borderId="21" xfId="1" applyNumberFormat="1" applyFont="1" applyBorder="1" applyProtection="1"/>
    <xf numFmtId="2" fontId="24" fillId="0" borderId="22" xfId="1" applyNumberFormat="1" applyFont="1" applyBorder="1" applyProtection="1"/>
    <xf numFmtId="2" fontId="26" fillId="0" borderId="20" xfId="1" applyNumberFormat="1" applyFont="1" applyBorder="1" applyProtection="1"/>
    <xf numFmtId="0" fontId="16" fillId="5" borderId="1" xfId="0" applyFont="1" applyFill="1" applyBorder="1" applyAlignment="1">
      <alignment horizontal="center"/>
    </xf>
    <xf numFmtId="16" fontId="22" fillId="5" borderId="2" xfId="0" applyNumberFormat="1" applyFont="1" applyFill="1" applyBorder="1"/>
    <xf numFmtId="0" fontId="30" fillId="5" borderId="7" xfId="0" applyFont="1" applyFill="1" applyBorder="1" applyAlignment="1">
      <alignment horizontal="left"/>
    </xf>
    <xf numFmtId="2" fontId="31" fillId="5" borderId="1" xfId="1" applyNumberFormat="1" applyFont="1" applyFill="1" applyBorder="1" applyProtection="1"/>
    <xf numFmtId="2" fontId="31" fillId="5" borderId="23" xfId="1" applyNumberFormat="1" applyFont="1" applyFill="1" applyBorder="1" applyProtection="1"/>
    <xf numFmtId="2" fontId="31" fillId="5" borderId="7" xfId="1" applyNumberFormat="1" applyFont="1" applyFill="1" applyBorder="1" applyProtection="1"/>
    <xf numFmtId="2" fontId="32" fillId="5" borderId="1" xfId="1" applyNumberFormat="1" applyFont="1" applyFill="1" applyBorder="1" applyProtection="1"/>
    <xf numFmtId="2" fontId="32" fillId="5" borderId="2" xfId="1" applyNumberFormat="1" applyFont="1" applyFill="1" applyBorder="1" applyProtection="1"/>
    <xf numFmtId="2" fontId="32" fillId="5" borderId="23" xfId="1" applyNumberFormat="1" applyFont="1" applyFill="1" applyBorder="1" applyProtection="1"/>
    <xf numFmtId="2" fontId="33" fillId="5" borderId="8" xfId="1" applyNumberFormat="1" applyFont="1" applyFill="1" applyBorder="1" applyProtection="1"/>
    <xf numFmtId="2" fontId="30" fillId="5" borderId="23" xfId="1" applyNumberFormat="1" applyFont="1" applyFill="1" applyBorder="1" applyProtection="1"/>
    <xf numFmtId="2" fontId="31" fillId="5" borderId="8" xfId="1" applyNumberFormat="1" applyFont="1" applyFill="1" applyBorder="1" applyProtection="1"/>
    <xf numFmtId="2" fontId="31" fillId="0" borderId="4" xfId="0" applyNumberFormat="1" applyFont="1" applyBorder="1"/>
    <xf numFmtId="0" fontId="22" fillId="5" borderId="1" xfId="0" applyFont="1" applyFill="1" applyBorder="1"/>
    <xf numFmtId="0" fontId="22" fillId="5" borderId="7" xfId="0" applyFont="1" applyFill="1" applyBorder="1" applyAlignment="1">
      <alignment horizontal="left"/>
    </xf>
    <xf numFmtId="2" fontId="27" fillId="5" borderId="1" xfId="1" applyNumberFormat="1" applyFont="1" applyFill="1" applyBorder="1" applyProtection="1"/>
    <xf numFmtId="2" fontId="27" fillId="5" borderId="3" xfId="1" applyNumberFormat="1" applyFont="1" applyFill="1" applyBorder="1" applyProtection="1"/>
    <xf numFmtId="2" fontId="22" fillId="5" borderId="1" xfId="1" applyNumberFormat="1" applyFont="1" applyFill="1" applyBorder="1" applyProtection="1"/>
    <xf numFmtId="2" fontId="35" fillId="5" borderId="1" xfId="1" applyNumberFormat="1" applyFont="1" applyFill="1" applyBorder="1" applyProtection="1"/>
    <xf numFmtId="0" fontId="22" fillId="6" borderId="10" xfId="0" applyFont="1" applyFill="1" applyBorder="1" applyAlignment="1">
      <alignment horizontal="left"/>
    </xf>
    <xf numFmtId="2" fontId="27" fillId="0" borderId="24" xfId="1" applyNumberFormat="1" applyFont="1" applyBorder="1" applyProtection="1"/>
    <xf numFmtId="2" fontId="27" fillId="0" borderId="25" xfId="1" applyNumberFormat="1" applyFont="1" applyBorder="1" applyProtection="1"/>
    <xf numFmtId="2" fontId="27" fillId="0" borderId="27" xfId="1" applyNumberFormat="1" applyFont="1" applyBorder="1" applyProtection="1"/>
    <xf numFmtId="2" fontId="28" fillId="0" borderId="24" xfId="1" applyNumberFormat="1" applyFont="1" applyBorder="1" applyProtection="1"/>
    <xf numFmtId="2" fontId="28" fillId="0" borderId="15" xfId="1" applyNumberFormat="1" applyFont="1" applyBorder="1" applyProtection="1"/>
    <xf numFmtId="2" fontId="28" fillId="0" borderId="25" xfId="1" applyNumberFormat="1" applyFont="1" applyBorder="1" applyProtection="1"/>
    <xf numFmtId="2" fontId="24" fillId="0" borderId="28" xfId="1" applyNumberFormat="1" applyFont="1" applyBorder="1" applyProtection="1"/>
    <xf numFmtId="2" fontId="28" fillId="0" borderId="29" xfId="1" applyNumberFormat="1" applyFont="1" applyBorder="1" applyProtection="1"/>
    <xf numFmtId="2" fontId="28" fillId="0" borderId="0" xfId="1" applyNumberFormat="1" applyFont="1" applyBorder="1" applyProtection="1"/>
    <xf numFmtId="0" fontId="0" fillId="6" borderId="0" xfId="0" applyFill="1"/>
    <xf numFmtId="0" fontId="16" fillId="6" borderId="0" xfId="0" applyFont="1" applyFill="1" applyAlignment="1">
      <alignment horizontal="center"/>
    </xf>
    <xf numFmtId="2" fontId="22" fillId="0" borderId="30" xfId="0" applyNumberFormat="1" applyFont="1" applyBorder="1"/>
    <xf numFmtId="2" fontId="28" fillId="0" borderId="31" xfId="1" applyNumberFormat="1" applyFont="1" applyBorder="1" applyProtection="1"/>
    <xf numFmtId="16" fontId="22" fillId="6" borderId="10" xfId="0" applyNumberFormat="1" applyFont="1" applyFill="1" applyBorder="1" applyAlignment="1">
      <alignment horizontal="left"/>
    </xf>
    <xf numFmtId="2" fontId="35" fillId="0" borderId="14" xfId="1" applyNumberFormat="1" applyFont="1" applyBorder="1" applyProtection="1"/>
    <xf numFmtId="2" fontId="35" fillId="0" borderId="0" xfId="0" applyNumberFormat="1" applyFont="1"/>
    <xf numFmtId="0" fontId="35" fillId="0" borderId="0" xfId="0" applyFont="1"/>
    <xf numFmtId="2" fontId="27" fillId="6" borderId="16" xfId="1" applyNumberFormat="1" applyFont="1" applyFill="1" applyBorder="1" applyProtection="1"/>
    <xf numFmtId="0" fontId="0" fillId="0" borderId="0" xfId="0" applyAlignment="1">
      <alignment horizontal="left"/>
    </xf>
    <xf numFmtId="0" fontId="22" fillId="0" borderId="32" xfId="0" applyFont="1" applyBorder="1" applyAlignment="1">
      <alignment horizontal="left"/>
    </xf>
    <xf numFmtId="2" fontId="27" fillId="0" borderId="4" xfId="1" applyNumberFormat="1" applyFont="1" applyBorder="1" applyProtection="1"/>
    <xf numFmtId="2" fontId="27" fillId="0" borderId="21" xfId="1" applyNumberFormat="1" applyFont="1" applyBorder="1" applyProtection="1"/>
    <xf numFmtId="2" fontId="28" fillId="0" borderId="34" xfId="1" applyNumberFormat="1" applyFont="1" applyBorder="1" applyProtection="1"/>
    <xf numFmtId="2" fontId="31" fillId="5" borderId="3" xfId="1" applyNumberFormat="1" applyFont="1" applyFill="1" applyBorder="1" applyProtection="1"/>
    <xf numFmtId="2" fontId="32" fillId="5" borderId="3" xfId="1" applyNumberFormat="1" applyFont="1" applyFill="1" applyBorder="1" applyProtection="1"/>
    <xf numFmtId="2" fontId="33" fillId="5" borderId="1" xfId="1" applyNumberFormat="1" applyFont="1" applyFill="1" applyBorder="1" applyProtection="1"/>
    <xf numFmtId="2" fontId="31" fillId="5" borderId="2" xfId="1" applyNumberFormat="1" applyFont="1" applyFill="1" applyBorder="1" applyProtection="1"/>
    <xf numFmtId="2" fontId="30" fillId="5" borderId="3" xfId="1" applyNumberFormat="1" applyFont="1" applyFill="1" applyBorder="1" applyProtection="1"/>
    <xf numFmtId="2" fontId="32" fillId="5" borderId="7" xfId="1" applyNumberFormat="1" applyFont="1" applyFill="1" applyBorder="1" applyProtection="1"/>
    <xf numFmtId="2" fontId="32" fillId="0" borderId="7" xfId="1" applyNumberFormat="1" applyFont="1" applyBorder="1" applyProtection="1"/>
    <xf numFmtId="2" fontId="34" fillId="0" borderId="1" xfId="0" applyNumberFormat="1" applyFont="1" applyBorder="1"/>
    <xf numFmtId="16" fontId="22" fillId="5" borderId="1" xfId="0" applyNumberFormat="1" applyFont="1" applyFill="1" applyBorder="1"/>
    <xf numFmtId="0" fontId="22" fillId="0" borderId="36" xfId="0" applyFont="1" applyBorder="1" applyAlignment="1">
      <alignment horizontal="left"/>
    </xf>
    <xf numFmtId="0" fontId="16" fillId="7" borderId="0" xfId="0" applyFont="1" applyFill="1" applyAlignment="1">
      <alignment horizontal="center"/>
    </xf>
    <xf numFmtId="0" fontId="22" fillId="7" borderId="10" xfId="0" applyFont="1" applyFill="1" applyBorder="1" applyAlignment="1">
      <alignment horizontal="left"/>
    </xf>
    <xf numFmtId="0" fontId="0" fillId="7" borderId="0" xfId="0" applyFill="1"/>
    <xf numFmtId="2" fontId="22" fillId="0" borderId="10" xfId="0" applyNumberFormat="1" applyFont="1" applyBorder="1" applyAlignment="1">
      <alignment horizontal="left"/>
    </xf>
    <xf numFmtId="16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32" xfId="0" applyFont="1" applyBorder="1" applyAlignment="1">
      <alignment horizontal="left"/>
    </xf>
    <xf numFmtId="2" fontId="27" fillId="0" borderId="5" xfId="1" applyNumberFormat="1" applyFont="1" applyBorder="1" applyProtection="1"/>
    <xf numFmtId="16" fontId="27" fillId="5" borderId="1" xfId="0" applyNumberFormat="1" applyFont="1" applyFill="1" applyBorder="1"/>
    <xf numFmtId="0" fontId="31" fillId="5" borderId="7" xfId="0" applyFont="1" applyFill="1" applyBorder="1" applyAlignment="1">
      <alignment horizontal="left"/>
    </xf>
    <xf numFmtId="2" fontId="30" fillId="5" borderId="1" xfId="1" applyNumberFormat="1" applyFont="1" applyFill="1" applyBorder="1" applyProtection="1"/>
    <xf numFmtId="2" fontId="34" fillId="5" borderId="3" xfId="1" applyNumberFormat="1" applyFont="1" applyFill="1" applyBorder="1" applyProtection="1"/>
    <xf numFmtId="0" fontId="27" fillId="5" borderId="1" xfId="0" applyFont="1" applyFill="1" applyBorder="1"/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16" fontId="27" fillId="0" borderId="0" xfId="0" applyNumberFormat="1" applyFont="1" applyAlignment="1">
      <alignment horizontal="left"/>
    </xf>
    <xf numFmtId="0" fontId="27" fillId="5" borderId="2" xfId="0" applyFont="1" applyFill="1" applyBorder="1"/>
    <xf numFmtId="2" fontId="33" fillId="5" borderId="7" xfId="1" applyNumberFormat="1" applyFont="1" applyFill="1" applyBorder="1" applyProtection="1"/>
    <xf numFmtId="0" fontId="18" fillId="0" borderId="4" xfId="1" applyNumberFormat="1" applyFont="1" applyBorder="1" applyProtection="1"/>
    <xf numFmtId="0" fontId="18" fillId="0" borderId="6" xfId="1" applyNumberFormat="1" applyFont="1" applyBorder="1" applyProtection="1"/>
    <xf numFmtId="0" fontId="18" fillId="0" borderId="5" xfId="1" applyNumberFormat="1" applyFont="1" applyBorder="1" applyProtection="1"/>
    <xf numFmtId="0" fontId="23" fillId="0" borderId="0" xfId="0" applyFont="1" applyAlignment="1">
      <alignment horizontal="left"/>
    </xf>
    <xf numFmtId="0" fontId="23" fillId="0" borderId="2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7" fillId="0" borderId="24" xfId="0" applyFont="1" applyBorder="1"/>
    <xf numFmtId="2" fontId="27" fillId="0" borderId="15" xfId="1" applyNumberFormat="1" applyFont="1" applyBorder="1" applyProtection="1"/>
    <xf numFmtId="2" fontId="22" fillId="0" borderId="25" xfId="1" applyNumberFormat="1" applyFont="1" applyBorder="1" applyProtection="1"/>
    <xf numFmtId="2" fontId="27" fillId="0" borderId="28" xfId="1" applyNumberFormat="1" applyFont="1" applyBorder="1" applyProtection="1"/>
    <xf numFmtId="2" fontId="35" fillId="0" borderId="26" xfId="1" applyNumberFormat="1" applyFont="1" applyBorder="1" applyProtection="1"/>
    <xf numFmtId="2" fontId="37" fillId="0" borderId="0" xfId="1" applyNumberFormat="1" applyFont="1" applyBorder="1" applyProtection="1"/>
    <xf numFmtId="2" fontId="27" fillId="0" borderId="0" xfId="0" applyNumberFormat="1" applyFont="1"/>
    <xf numFmtId="2" fontId="28" fillId="0" borderId="0" xfId="0" applyNumberFormat="1" applyFont="1"/>
    <xf numFmtId="2" fontId="27" fillId="0" borderId="20" xfId="1" applyNumberFormat="1" applyFont="1" applyBorder="1" applyProtection="1"/>
    <xf numFmtId="0" fontId="16" fillId="8" borderId="1" xfId="0" applyFont="1" applyFill="1" applyBorder="1" applyAlignment="1">
      <alignment horizontal="center"/>
    </xf>
    <xf numFmtId="16" fontId="38" fillId="8" borderId="2" xfId="0" applyNumberFormat="1" applyFont="1" applyFill="1" applyBorder="1" applyAlignment="1">
      <alignment horizontal="center"/>
    </xf>
    <xf numFmtId="0" fontId="31" fillId="9" borderId="7" xfId="0" applyFont="1" applyFill="1" applyBorder="1" applyAlignment="1">
      <alignment horizontal="left"/>
    </xf>
    <xf numFmtId="2" fontId="26" fillId="8" borderId="7" xfId="1" applyNumberFormat="1" applyFont="1" applyFill="1" applyBorder="1" applyProtection="1"/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2" fontId="23" fillId="0" borderId="0" xfId="0" applyNumberFormat="1" applyFont="1"/>
    <xf numFmtId="0" fontId="23" fillId="0" borderId="11" xfId="0" applyFont="1" applyBorder="1"/>
    <xf numFmtId="2" fontId="24" fillId="0" borderId="0" xfId="1" applyNumberFormat="1" applyFont="1" applyBorder="1" applyProtection="1"/>
    <xf numFmtId="2" fontId="26" fillId="0" borderId="14" xfId="1" applyNumberFormat="1" applyFont="1" applyBorder="1" applyProtection="1"/>
    <xf numFmtId="0" fontId="36" fillId="0" borderId="0" xfId="0" applyFont="1" applyAlignment="1">
      <alignment horizontal="left"/>
    </xf>
    <xf numFmtId="16" fontId="23" fillId="0" borderId="0" xfId="0" applyNumberFormat="1" applyFont="1" applyAlignment="1">
      <alignment horizontal="left"/>
    </xf>
    <xf numFmtId="2" fontId="23" fillId="0" borderId="4" xfId="1" applyNumberFormat="1" applyFont="1" applyBorder="1" applyProtection="1"/>
    <xf numFmtId="2" fontId="23" fillId="0" borderId="20" xfId="1" applyNumberFormat="1" applyFont="1" applyBorder="1" applyProtection="1"/>
    <xf numFmtId="2" fontId="24" fillId="0" borderId="4" xfId="1" applyNumberFormat="1" applyFont="1" applyBorder="1" applyProtection="1"/>
    <xf numFmtId="2" fontId="24" fillId="0" borderId="20" xfId="1" applyNumberFormat="1" applyFont="1" applyBorder="1" applyProtection="1"/>
    <xf numFmtId="2" fontId="24" fillId="0" borderId="21" xfId="1" applyNumberFormat="1" applyFont="1" applyBorder="1" applyProtection="1"/>
    <xf numFmtId="2" fontId="23" fillId="0" borderId="4" xfId="0" applyNumberFormat="1" applyFont="1" applyBorder="1"/>
    <xf numFmtId="2" fontId="39" fillId="5" borderId="3" xfId="1" applyNumberFormat="1" applyFont="1" applyFill="1" applyBorder="1" applyProtection="1"/>
    <xf numFmtId="0" fontId="16" fillId="0" borderId="0" xfId="0" applyFont="1" applyAlignment="1">
      <alignment horizontal="left"/>
    </xf>
    <xf numFmtId="0" fontId="23" fillId="5" borderId="2" xfId="0" applyFont="1" applyFill="1" applyBorder="1"/>
    <xf numFmtId="2" fontId="15" fillId="5" borderId="1" xfId="1" applyNumberFormat="1" applyFont="1" applyFill="1" applyBorder="1" applyProtection="1"/>
    <xf numFmtId="2" fontId="15" fillId="5" borderId="3" xfId="1" applyNumberFormat="1" applyFont="1" applyFill="1" applyBorder="1" applyProtection="1"/>
    <xf numFmtId="2" fontId="33" fillId="5" borderId="3" xfId="1" applyNumberFormat="1" applyFont="1" applyFill="1" applyBorder="1" applyProtection="1"/>
    <xf numFmtId="2" fontId="15" fillId="5" borderId="2" xfId="1" applyNumberFormat="1" applyFont="1" applyFill="1" applyBorder="1" applyProtection="1"/>
    <xf numFmtId="0" fontId="31" fillId="0" borderId="0" xfId="0" applyFont="1" applyAlignment="1">
      <alignment horizontal="center"/>
    </xf>
    <xf numFmtId="0" fontId="27" fillId="0" borderId="0" xfId="0" applyFont="1"/>
    <xf numFmtId="0" fontId="31" fillId="0" borderId="0" xfId="0" applyFont="1" applyAlignment="1">
      <alignment horizontal="left"/>
    </xf>
    <xf numFmtId="0" fontId="28" fillId="0" borderId="0" xfId="1" applyNumberFormat="1" applyFont="1" applyBorder="1" applyProtection="1"/>
    <xf numFmtId="0" fontId="24" fillId="0" borderId="0" xfId="1" applyNumberFormat="1" applyFont="1" applyBorder="1" applyProtection="1"/>
    <xf numFmtId="0" fontId="27" fillId="0" borderId="0" xfId="1" applyNumberFormat="1" applyFont="1" applyBorder="1" applyProtection="1"/>
    <xf numFmtId="0" fontId="22" fillId="0" borderId="0" xfId="1" applyNumberFormat="1" applyFont="1" applyBorder="1" applyProtection="1"/>
    <xf numFmtId="43" fontId="27" fillId="0" borderId="0" xfId="1" applyFont="1" applyBorder="1" applyProtection="1"/>
    <xf numFmtId="0" fontId="37" fillId="0" borderId="0" xfId="1" applyNumberFormat="1" applyFont="1" applyBorder="1" applyProtection="1"/>
    <xf numFmtId="0" fontId="4" fillId="0" borderId="0" xfId="0" applyFont="1" applyAlignment="1">
      <alignment horizontal="left"/>
    </xf>
    <xf numFmtId="2" fontId="1" fillId="0" borderId="0" xfId="1" applyNumberFormat="1" applyBorder="1" applyProtection="1"/>
    <xf numFmtId="0" fontId="9" fillId="0" borderId="0" xfId="0" applyFont="1"/>
    <xf numFmtId="0" fontId="40" fillId="0" borderId="0" xfId="0" applyFont="1"/>
    <xf numFmtId="2" fontId="0" fillId="0" borderId="0" xfId="1" applyNumberFormat="1" applyFont="1" applyBorder="1" applyProtection="1"/>
    <xf numFmtId="2" fontId="4" fillId="0" borderId="0" xfId="1" applyNumberFormat="1" applyFont="1" applyBorder="1" applyProtection="1"/>
    <xf numFmtId="2" fontId="4" fillId="0" borderId="0" xfId="0" applyNumberFormat="1" applyFont="1"/>
    <xf numFmtId="2" fontId="15" fillId="0" borderId="0" xfId="1" applyNumberFormat="1" applyFont="1" applyBorder="1" applyProtection="1"/>
    <xf numFmtId="0" fontId="31" fillId="0" borderId="0" xfId="0" applyFont="1"/>
    <xf numFmtId="2" fontId="15" fillId="0" borderId="0" xfId="0" applyNumberFormat="1" applyFont="1"/>
    <xf numFmtId="0" fontId="4" fillId="0" borderId="0" xfId="0" applyFont="1"/>
    <xf numFmtId="2" fontId="14" fillId="0" borderId="0" xfId="1" applyNumberFormat="1" applyFont="1" applyBorder="1" applyProtection="1"/>
    <xf numFmtId="0" fontId="41" fillId="0" borderId="0" xfId="0" applyFont="1"/>
    <xf numFmtId="2" fontId="4" fillId="10" borderId="0" xfId="1" applyNumberFormat="1" applyFont="1" applyFill="1" applyBorder="1" applyProtection="1"/>
    <xf numFmtId="14" fontId="27" fillId="5" borderId="2" xfId="0" applyNumberFormat="1" applyFont="1" applyFill="1" applyBorder="1"/>
    <xf numFmtId="17" fontId="15" fillId="5" borderId="7" xfId="0" applyNumberFormat="1" applyFont="1" applyFill="1" applyBorder="1" applyAlignment="1">
      <alignment horizontal="left"/>
    </xf>
    <xf numFmtId="2" fontId="26" fillId="0" borderId="0" xfId="1" applyNumberFormat="1" applyFont="1" applyBorder="1" applyProtection="1"/>
    <xf numFmtId="2" fontId="35" fillId="0" borderId="0" xfId="1" applyNumberFormat="1" applyFont="1" applyBorder="1" applyProtection="1"/>
    <xf numFmtId="0" fontId="10" fillId="0" borderId="27" xfId="1" applyNumberFormat="1" applyFont="1" applyBorder="1" applyProtection="1"/>
    <xf numFmtId="2" fontId="35" fillId="0" borderId="33" xfId="1" applyNumberFormat="1" applyFont="1" applyBorder="1" applyProtection="1"/>
    <xf numFmtId="2" fontId="26" fillId="0" borderId="33" xfId="1" applyNumberFormat="1" applyFont="1" applyBorder="1" applyProtection="1"/>
    <xf numFmtId="0" fontId="4" fillId="11" borderId="6" xfId="1" applyNumberFormat="1" applyFont="1" applyFill="1" applyBorder="1" applyAlignment="1" applyProtection="1">
      <alignment horizontal="center"/>
    </xf>
    <xf numFmtId="0" fontId="16" fillId="0" borderId="1" xfId="0" applyFont="1" applyBorder="1" applyAlignment="1">
      <alignment horizontal="center"/>
    </xf>
    <xf numFmtId="0" fontId="19" fillId="0" borderId="5" xfId="1" applyNumberFormat="1" applyFont="1" applyBorder="1" applyProtection="1"/>
    <xf numFmtId="0" fontId="17" fillId="0" borderId="4" xfId="1" applyNumberFormat="1" applyFont="1" applyBorder="1" applyProtection="1"/>
    <xf numFmtId="0" fontId="17" fillId="0" borderId="6" xfId="1" applyNumberFormat="1" applyFont="1" applyBorder="1" applyProtection="1"/>
    <xf numFmtId="0" fontId="17" fillId="0" borderId="5" xfId="1" applyNumberFormat="1" applyFont="1" applyBorder="1" applyProtection="1"/>
    <xf numFmtId="0" fontId="20" fillId="0" borderId="6" xfId="1" applyNumberFormat="1" applyFont="1" applyBorder="1" applyProtection="1"/>
    <xf numFmtId="43" fontId="17" fillId="0" borderId="6" xfId="1" applyFont="1" applyBorder="1" applyProtection="1"/>
    <xf numFmtId="0" fontId="21" fillId="0" borderId="33" xfId="1" applyNumberFormat="1" applyFont="1" applyBorder="1" applyProtection="1"/>
    <xf numFmtId="0" fontId="21" fillId="0" borderId="5" xfId="1" applyNumberFormat="1" applyFont="1" applyBorder="1" applyProtection="1"/>
    <xf numFmtId="0" fontId="4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2" fontId="31" fillId="5" borderId="38" xfId="1" applyNumberFormat="1" applyFont="1" applyFill="1" applyBorder="1" applyProtection="1"/>
    <xf numFmtId="2" fontId="27" fillId="0" borderId="25" xfId="0" applyNumberFormat="1" applyFont="1" applyBorder="1"/>
    <xf numFmtId="2" fontId="27" fillId="0" borderId="15" xfId="0" applyNumberFormat="1" applyFont="1" applyBorder="1"/>
    <xf numFmtId="2" fontId="23" fillId="0" borderId="12" xfId="0" applyNumberFormat="1" applyFont="1" applyBorder="1"/>
    <xf numFmtId="2" fontId="23" fillId="0" borderId="21" xfId="1" applyNumberFormat="1" applyFont="1" applyBorder="1" applyProtection="1"/>
    <xf numFmtId="2" fontId="23" fillId="0" borderId="15" xfId="0" applyNumberFormat="1" applyFont="1" applyBorder="1"/>
    <xf numFmtId="0" fontId="4" fillId="4" borderId="6" xfId="1" applyNumberFormat="1" applyFont="1" applyFill="1" applyBorder="1" applyAlignment="1" applyProtection="1">
      <alignment horizontal="center"/>
    </xf>
    <xf numFmtId="2" fontId="34" fillId="0" borderId="5" xfId="1" applyNumberFormat="1" applyFont="1" applyBorder="1" applyProtection="1"/>
    <xf numFmtId="2" fontId="34" fillId="5" borderId="1" xfId="1" applyNumberFormat="1" applyFont="1" applyFill="1" applyBorder="1" applyProtection="1"/>
    <xf numFmtId="0" fontId="44" fillId="0" borderId="0" xfId="0" applyFont="1"/>
    <xf numFmtId="0" fontId="45" fillId="0" borderId="0" xfId="0" applyFont="1"/>
    <xf numFmtId="0" fontId="4" fillId="4" borderId="4" xfId="1" applyNumberFormat="1" applyFont="1" applyFill="1" applyBorder="1" applyAlignment="1" applyProtection="1">
      <alignment horizontal="center"/>
    </xf>
    <xf numFmtId="0" fontId="10" fillId="0" borderId="24" xfId="1" applyNumberFormat="1" applyFont="1" applyBorder="1" applyProtection="1"/>
    <xf numFmtId="14" fontId="22" fillId="0" borderId="9" xfId="0" applyNumberFormat="1" applyFont="1" applyBorder="1" applyAlignment="1">
      <alignment horizontal="left"/>
    </xf>
    <xf numFmtId="14" fontId="22" fillId="6" borderId="9" xfId="0" applyNumberFormat="1" applyFont="1" applyFill="1" applyBorder="1" applyAlignment="1">
      <alignment horizontal="left"/>
    </xf>
    <xf numFmtId="14" fontId="22" fillId="0" borderId="10" xfId="0" applyNumberFormat="1" applyFont="1" applyBorder="1" applyAlignment="1">
      <alignment horizontal="left"/>
    </xf>
    <xf numFmtId="14" fontId="22" fillId="0" borderId="19" xfId="0" applyNumberFormat="1" applyFont="1" applyBorder="1" applyAlignment="1">
      <alignment horizontal="left"/>
    </xf>
    <xf numFmtId="14" fontId="22" fillId="0" borderId="35" xfId="0" applyNumberFormat="1" applyFont="1" applyBorder="1" applyAlignment="1">
      <alignment horizontal="left"/>
    </xf>
    <xf numFmtId="14" fontId="22" fillId="7" borderId="9" xfId="0" applyNumberFormat="1" applyFont="1" applyFill="1" applyBorder="1" applyAlignment="1">
      <alignment horizontal="left"/>
    </xf>
    <xf numFmtId="14" fontId="25" fillId="0" borderId="9" xfId="0" applyNumberFormat="1" applyFont="1" applyBorder="1" applyAlignment="1">
      <alignment horizontal="left"/>
    </xf>
    <xf numFmtId="14" fontId="25" fillId="0" borderId="19" xfId="0" applyNumberFormat="1" applyFont="1" applyBorder="1" applyAlignment="1">
      <alignment horizontal="left"/>
    </xf>
    <xf numFmtId="14" fontId="23" fillId="0" borderId="0" xfId="0" applyNumberFormat="1" applyFont="1" applyAlignment="1">
      <alignment horizontal="center"/>
    </xf>
    <xf numFmtId="2" fontId="23" fillId="0" borderId="14" xfId="1" applyNumberFormat="1" applyFont="1" applyBorder="1" applyProtection="1"/>
    <xf numFmtId="2" fontId="23" fillId="0" borderId="17" xfId="1" applyNumberFormat="1" applyFont="1" applyBorder="1" applyProtection="1"/>
    <xf numFmtId="2" fontId="23" fillId="0" borderId="6" xfId="1" applyNumberFormat="1" applyFont="1" applyBorder="1" applyProtection="1"/>
    <xf numFmtId="0" fontId="24" fillId="0" borderId="14" xfId="0" applyFont="1" applyBorder="1"/>
    <xf numFmtId="2" fontId="23" fillId="0" borderId="37" xfId="1" applyNumberFormat="1" applyFont="1" applyBorder="1" applyProtection="1"/>
    <xf numFmtId="0" fontId="3" fillId="0" borderId="2" xfId="0" applyFont="1" applyBorder="1"/>
    <xf numFmtId="0" fontId="4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23" fillId="0" borderId="31" xfId="1" applyNumberFormat="1" applyFont="1" applyBorder="1" applyProtection="1"/>
    <xf numFmtId="2" fontId="15" fillId="5" borderId="23" xfId="1" applyNumberFormat="1" applyFont="1" applyFill="1" applyBorder="1" applyProtection="1"/>
    <xf numFmtId="2" fontId="44" fillId="0" borderId="11" xfId="0" applyNumberFormat="1" applyFont="1" applyBorder="1"/>
    <xf numFmtId="2" fontId="24" fillId="0" borderId="24" xfId="1" applyNumberFormat="1" applyFont="1" applyBorder="1" applyProtection="1"/>
    <xf numFmtId="0" fontId="44" fillId="0" borderId="11" xfId="0" applyFont="1" applyBorder="1"/>
    <xf numFmtId="2" fontId="44" fillId="0" borderId="4" xfId="0" applyNumberFormat="1" applyFont="1" applyBorder="1"/>
    <xf numFmtId="0" fontId="44" fillId="0" borderId="1" xfId="0" applyFont="1" applyBorder="1"/>
    <xf numFmtId="0" fontId="44" fillId="0" borderId="7" xfId="0" applyFont="1" applyBorder="1"/>
    <xf numFmtId="0" fontId="23" fillId="0" borderId="0" xfId="0" applyFont="1"/>
    <xf numFmtId="2" fontId="46" fillId="0" borderId="16" xfId="0" applyNumberFormat="1" applyFont="1" applyBorder="1"/>
    <xf numFmtId="2" fontId="27" fillId="0" borderId="26" xfId="1" applyNumberFormat="1" applyFont="1" applyBorder="1" applyProtection="1"/>
    <xf numFmtId="2" fontId="27" fillId="0" borderId="14" xfId="1" applyNumberFormat="1" applyFont="1" applyBorder="1" applyProtection="1"/>
    <xf numFmtId="2" fontId="27" fillId="0" borderId="33" xfId="1" applyNumberFormat="1" applyFont="1" applyBorder="1" applyProtection="1"/>
    <xf numFmtId="2" fontId="46" fillId="0" borderId="22" xfId="0" applyNumberFormat="1" applyFont="1" applyBorder="1"/>
    <xf numFmtId="2" fontId="24" fillId="0" borderId="16" xfId="0" applyNumberFormat="1" applyFont="1" applyBorder="1"/>
    <xf numFmtId="2" fontId="24" fillId="0" borderId="22" xfId="0" applyNumberFormat="1" applyFont="1" applyBorder="1"/>
    <xf numFmtId="2" fontId="23" fillId="0" borderId="33" xfId="1" applyNumberFormat="1" applyFont="1" applyBorder="1" applyProtection="1"/>
    <xf numFmtId="0" fontId="44" fillId="0" borderId="39" xfId="0" applyFont="1" applyBorder="1"/>
    <xf numFmtId="0" fontId="44" fillId="2" borderId="39" xfId="0" applyFont="1" applyFill="1" applyBorder="1"/>
    <xf numFmtId="2" fontId="44" fillId="0" borderId="39" xfId="0" applyNumberFormat="1" applyFont="1" applyBorder="1"/>
    <xf numFmtId="0" fontId="45" fillId="0" borderId="39" xfId="0" applyFont="1" applyBorder="1"/>
    <xf numFmtId="0" fontId="15" fillId="12" borderId="1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44" fillId="13" borderId="40" xfId="0" applyFont="1" applyFill="1" applyBorder="1"/>
    <xf numFmtId="0" fontId="44" fillId="13" borderId="13" xfId="0" applyFont="1" applyFill="1" applyBorder="1"/>
    <xf numFmtId="0" fontId="44" fillId="13" borderId="41" xfId="0" applyFont="1" applyFill="1" applyBorder="1"/>
    <xf numFmtId="0" fontId="47" fillId="0" borderId="0" xfId="0" applyFont="1"/>
    <xf numFmtId="0" fontId="44" fillId="2" borderId="42" xfId="0" applyFont="1" applyFill="1" applyBorder="1"/>
    <xf numFmtId="0" fontId="44" fillId="2" borderId="43" xfId="0" applyFont="1" applyFill="1" applyBorder="1"/>
    <xf numFmtId="0" fontId="44" fillId="2" borderId="44" xfId="0" applyFont="1" applyFill="1" applyBorder="1"/>
    <xf numFmtId="0" fontId="44" fillId="13" borderId="39" xfId="0" applyFont="1" applyFill="1" applyBorder="1"/>
    <xf numFmtId="0" fontId="45" fillId="13" borderId="13" xfId="0" applyFont="1" applyFill="1" applyBorder="1"/>
    <xf numFmtId="0" fontId="44" fillId="8" borderId="39" xfId="0" applyFont="1" applyFill="1" applyBorder="1"/>
    <xf numFmtId="2" fontId="45" fillId="8" borderId="39" xfId="0" applyNumberFormat="1" applyFont="1" applyFill="1" applyBorder="1"/>
    <xf numFmtId="2" fontId="44" fillId="2" borderId="39" xfId="0" applyNumberFormat="1" applyFont="1" applyFill="1" applyBorder="1"/>
    <xf numFmtId="2" fontId="45" fillId="0" borderId="39" xfId="0" applyNumberFormat="1" applyFont="1" applyBorder="1"/>
    <xf numFmtId="0" fontId="48" fillId="0" borderId="0" xfId="0" applyFont="1"/>
    <xf numFmtId="0" fontId="44" fillId="0" borderId="0" xfId="0" applyFont="1" applyAlignment="1">
      <alignment wrapText="1"/>
    </xf>
    <xf numFmtId="0" fontId="45" fillId="2" borderId="0" xfId="0" applyFont="1" applyFill="1" applyAlignment="1">
      <alignment wrapText="1"/>
    </xf>
    <xf numFmtId="0" fontId="48" fillId="2" borderId="0" xfId="0" applyFont="1" applyFill="1" applyAlignment="1">
      <alignment wrapText="1"/>
    </xf>
    <xf numFmtId="2" fontId="28" fillId="0" borderId="28" xfId="1" applyNumberFormat="1" applyFont="1" applyBorder="1" applyProtection="1"/>
    <xf numFmtId="2" fontId="28" fillId="0" borderId="16" xfId="1" applyNumberFormat="1" applyFont="1" applyBorder="1" applyProtection="1"/>
    <xf numFmtId="2" fontId="28" fillId="0" borderId="22" xfId="1" applyNumberFormat="1" applyFont="1" applyBorder="1" applyProtection="1"/>
    <xf numFmtId="2" fontId="28" fillId="0" borderId="37" xfId="1" applyNumberFormat="1" applyFont="1" applyBorder="1" applyProtection="1"/>
    <xf numFmtId="2" fontId="31" fillId="0" borderId="1" xfId="0" applyNumberFormat="1" applyFont="1" applyBorder="1"/>
    <xf numFmtId="0" fontId="4" fillId="11" borderId="3" xfId="1" applyNumberFormat="1" applyFont="1" applyFill="1" applyBorder="1" applyAlignment="1" applyProtection="1">
      <alignment horizontal="center"/>
    </xf>
    <xf numFmtId="2" fontId="31" fillId="0" borderId="45" xfId="0" applyNumberFormat="1" applyFont="1" applyBorder="1"/>
    <xf numFmtId="2" fontId="32" fillId="5" borderId="8" xfId="1" applyNumberFormat="1" applyFont="1" applyFill="1" applyBorder="1" applyProtection="1"/>
    <xf numFmtId="2" fontId="48" fillId="5" borderId="1" xfId="1" applyNumberFormat="1" applyFont="1" applyFill="1" applyBorder="1" applyProtection="1"/>
    <xf numFmtId="0" fontId="11" fillId="0" borderId="1" xfId="0" applyFont="1" applyBorder="1" applyAlignment="1">
      <alignment horizontal="left"/>
    </xf>
    <xf numFmtId="0" fontId="4" fillId="11" borderId="4" xfId="1" applyNumberFormat="1" applyFont="1" applyFill="1" applyBorder="1" applyAlignment="1" applyProtection="1">
      <alignment horizontal="center"/>
    </xf>
    <xf numFmtId="0" fontId="49" fillId="0" borderId="39" xfId="0" applyFont="1" applyBorder="1"/>
    <xf numFmtId="0" fontId="0" fillId="0" borderId="39" xfId="0" applyBorder="1"/>
    <xf numFmtId="2" fontId="0" fillId="0" borderId="39" xfId="0" applyNumberFormat="1" applyBorder="1"/>
    <xf numFmtId="2" fontId="0" fillId="2" borderId="39" xfId="0" applyNumberFormat="1" applyFill="1" applyBorder="1"/>
    <xf numFmtId="2" fontId="49" fillId="0" borderId="39" xfId="0" applyNumberFormat="1" applyFont="1" applyBorder="1"/>
    <xf numFmtId="2" fontId="0" fillId="0" borderId="41" xfId="0" applyNumberFormat="1" applyBorder="1"/>
    <xf numFmtId="2" fontId="0" fillId="0" borderId="46" xfId="0" applyNumberFormat="1" applyBorder="1"/>
    <xf numFmtId="0" fontId="14" fillId="0" borderId="0" xfId="0" applyFont="1" applyAlignment="1">
      <alignment horizontal="left"/>
    </xf>
    <xf numFmtId="0" fontId="4" fillId="4" borderId="6" xfId="1" applyNumberFormat="1" applyFont="1" applyFill="1" applyBorder="1" applyAlignment="1" applyProtection="1">
      <alignment horizontal="center"/>
    </xf>
    <xf numFmtId="0" fontId="15" fillId="12" borderId="1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B472-E6C1-46BC-99C4-1289F18DD6D0}">
  <sheetPr codeName="Taul1"/>
  <dimension ref="A1:A50"/>
  <sheetViews>
    <sheetView tabSelected="1" zoomScale="80" zoomScaleNormal="80" workbookViewId="0">
      <selection activeCell="G13" sqref="G13"/>
    </sheetView>
  </sheetViews>
  <sheetFormatPr defaultColWidth="8.77734375" defaultRowHeight="13.8" x14ac:dyDescent="0.25"/>
  <cols>
    <col min="1" max="1" width="98.21875" style="283" bestFit="1" customWidth="1"/>
    <col min="2" max="16384" width="8.77734375" style="225"/>
  </cols>
  <sheetData>
    <row r="1" spans="1:1" x14ac:dyDescent="0.25">
      <c r="A1" s="284" t="s">
        <v>177</v>
      </c>
    </row>
    <row r="3" spans="1:1" ht="15.6" x14ac:dyDescent="0.3">
      <c r="A3" s="285" t="s">
        <v>111</v>
      </c>
    </row>
    <row r="4" spans="1:1" ht="15.6" x14ac:dyDescent="0.3">
      <c r="A4" s="285" t="s">
        <v>112</v>
      </c>
    </row>
    <row r="5" spans="1:1" ht="15.6" x14ac:dyDescent="0.3">
      <c r="A5" s="285" t="s">
        <v>140</v>
      </c>
    </row>
    <row r="6" spans="1:1" ht="15.6" x14ac:dyDescent="0.3">
      <c r="A6" s="285" t="s">
        <v>154</v>
      </c>
    </row>
    <row r="8" spans="1:1" x14ac:dyDescent="0.25">
      <c r="A8" s="284" t="s">
        <v>113</v>
      </c>
    </row>
    <row r="9" spans="1:1" x14ac:dyDescent="0.25">
      <c r="A9" s="283" t="s">
        <v>114</v>
      </c>
    </row>
    <row r="10" spans="1:1" ht="27.6" x14ac:dyDescent="0.25">
      <c r="A10" s="283" t="s">
        <v>137</v>
      </c>
    </row>
    <row r="11" spans="1:1" ht="27.6" x14ac:dyDescent="0.25">
      <c r="A11" s="283" t="s">
        <v>138</v>
      </c>
    </row>
    <row r="12" spans="1:1" ht="27.6" x14ac:dyDescent="0.25">
      <c r="A12" s="283" t="s">
        <v>139</v>
      </c>
    </row>
    <row r="13" spans="1:1" ht="27.6" x14ac:dyDescent="0.25">
      <c r="A13" s="283" t="s">
        <v>157</v>
      </c>
    </row>
    <row r="15" spans="1:1" x14ac:dyDescent="0.25">
      <c r="A15" s="284" t="s">
        <v>115</v>
      </c>
    </row>
    <row r="16" spans="1:1" x14ac:dyDescent="0.25">
      <c r="A16" s="283" t="s">
        <v>116</v>
      </c>
    </row>
    <row r="17" spans="1:1" x14ac:dyDescent="0.25">
      <c r="A17" s="283" t="s">
        <v>117</v>
      </c>
    </row>
    <row r="18" spans="1:1" ht="13.95" customHeight="1" x14ac:dyDescent="0.25">
      <c r="A18" s="283" t="s">
        <v>118</v>
      </c>
    </row>
    <row r="19" spans="1:1" ht="31.95" customHeight="1" x14ac:dyDescent="0.25">
      <c r="A19" s="283" t="s">
        <v>119</v>
      </c>
    </row>
    <row r="21" spans="1:1" x14ac:dyDescent="0.25">
      <c r="A21" s="284" t="s">
        <v>120</v>
      </c>
    </row>
    <row r="22" spans="1:1" x14ac:dyDescent="0.25">
      <c r="A22" s="283" t="s">
        <v>124</v>
      </c>
    </row>
    <row r="23" spans="1:1" ht="27.6" x14ac:dyDescent="0.25">
      <c r="A23" s="283" t="s">
        <v>132</v>
      </c>
    </row>
    <row r="25" spans="1:1" x14ac:dyDescent="0.25">
      <c r="A25" s="283" t="s">
        <v>136</v>
      </c>
    </row>
    <row r="26" spans="1:1" x14ac:dyDescent="0.25">
      <c r="A26" s="283" t="s">
        <v>141</v>
      </c>
    </row>
    <row r="27" spans="1:1" x14ac:dyDescent="0.25">
      <c r="A27" s="283" t="s">
        <v>133</v>
      </c>
    </row>
    <row r="28" spans="1:1" x14ac:dyDescent="0.25">
      <c r="A28" s="283" t="s">
        <v>135</v>
      </c>
    </row>
    <row r="29" spans="1:1" ht="27.6" x14ac:dyDescent="0.25">
      <c r="A29" s="283" t="s">
        <v>125</v>
      </c>
    </row>
    <row r="30" spans="1:1" ht="27.6" x14ac:dyDescent="0.25">
      <c r="A30" s="283" t="s">
        <v>155</v>
      </c>
    </row>
    <row r="32" spans="1:1" x14ac:dyDescent="0.25">
      <c r="A32" s="284" t="s">
        <v>126</v>
      </c>
    </row>
    <row r="33" spans="1:1" ht="27.6" x14ac:dyDescent="0.25">
      <c r="A33" s="283" t="s">
        <v>143</v>
      </c>
    </row>
    <row r="34" spans="1:1" x14ac:dyDescent="0.25">
      <c r="A34" s="283" t="s">
        <v>127</v>
      </c>
    </row>
    <row r="36" spans="1:1" x14ac:dyDescent="0.25">
      <c r="A36" s="284" t="s">
        <v>129</v>
      </c>
    </row>
    <row r="37" spans="1:1" x14ac:dyDescent="0.25">
      <c r="A37" s="283" t="s">
        <v>144</v>
      </c>
    </row>
    <row r="38" spans="1:1" x14ac:dyDescent="0.25">
      <c r="A38" s="283" t="s">
        <v>145</v>
      </c>
    </row>
    <row r="40" spans="1:1" x14ac:dyDescent="0.25">
      <c r="A40" s="284" t="s">
        <v>146</v>
      </c>
    </row>
    <row r="41" spans="1:1" ht="27.6" x14ac:dyDescent="0.25">
      <c r="A41" s="283" t="s">
        <v>147</v>
      </c>
    </row>
    <row r="43" spans="1:1" x14ac:dyDescent="0.25">
      <c r="A43" s="284" t="s">
        <v>148</v>
      </c>
    </row>
    <row r="44" spans="1:1" ht="41.4" x14ac:dyDescent="0.25">
      <c r="A44" s="283" t="s">
        <v>149</v>
      </c>
    </row>
    <row r="46" spans="1:1" x14ac:dyDescent="0.25">
      <c r="A46" s="284" t="s">
        <v>130</v>
      </c>
    </row>
    <row r="47" spans="1:1" x14ac:dyDescent="0.25">
      <c r="A47" s="283" t="s">
        <v>131</v>
      </c>
    </row>
    <row r="49" spans="1:1" x14ac:dyDescent="0.25">
      <c r="A49" s="284" t="s">
        <v>173</v>
      </c>
    </row>
    <row r="50" spans="1:1" ht="14.4" customHeight="1" x14ac:dyDescent="0.25">
      <c r="A50" s="283" t="s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2110-8C1A-48E9-A5ED-60BD10C3F4CB}">
  <sheetPr codeName="Taul2"/>
  <dimension ref="A1:I24"/>
  <sheetViews>
    <sheetView zoomScale="80" zoomScaleNormal="80" workbookViewId="0">
      <selection activeCell="B11" sqref="B11"/>
    </sheetView>
  </sheetViews>
  <sheetFormatPr defaultColWidth="8.77734375" defaultRowHeight="13.8" x14ac:dyDescent="0.25"/>
  <cols>
    <col min="1" max="1" width="14.21875" style="225" bestFit="1" customWidth="1"/>
    <col min="2" max="2" width="29.6640625" style="225" bestFit="1" customWidth="1"/>
    <col min="3" max="3" width="19.88671875" style="225" bestFit="1" customWidth="1"/>
    <col min="4" max="4" width="15.5546875" style="225" bestFit="1" customWidth="1"/>
    <col min="5" max="5" width="15.33203125" style="225" bestFit="1" customWidth="1"/>
    <col min="6" max="6" width="12.21875" style="225" bestFit="1" customWidth="1"/>
    <col min="7" max="7" width="18.109375" style="225" bestFit="1" customWidth="1"/>
    <col min="8" max="8" width="10.44140625" style="225" bestFit="1" customWidth="1"/>
    <col min="9" max="9" width="12.44140625" style="225" bestFit="1" customWidth="1"/>
    <col min="10" max="16384" width="8.77734375" style="225"/>
  </cols>
  <sheetData>
    <row r="1" spans="1:9" ht="17.399999999999999" x14ac:dyDescent="0.3">
      <c r="A1" s="272" t="s">
        <v>13</v>
      </c>
    </row>
    <row r="2" spans="1:9" x14ac:dyDescent="0.25">
      <c r="A2" s="269" t="s">
        <v>14</v>
      </c>
      <c r="B2" s="273" t="s">
        <v>15</v>
      </c>
      <c r="C2" s="274"/>
      <c r="D2" s="275"/>
      <c r="E2" s="225" t="s">
        <v>150</v>
      </c>
    </row>
    <row r="3" spans="1:9" x14ac:dyDescent="0.25">
      <c r="A3" s="270" t="s">
        <v>16</v>
      </c>
      <c r="B3" s="264" t="s">
        <v>17</v>
      </c>
      <c r="C3" s="274" t="s">
        <v>90</v>
      </c>
      <c r="D3" s="275"/>
      <c r="E3" s="225" t="s">
        <v>16</v>
      </c>
    </row>
    <row r="4" spans="1:9" x14ac:dyDescent="0.25">
      <c r="A4" s="270" t="s">
        <v>31</v>
      </c>
      <c r="B4" s="273" t="s">
        <v>91</v>
      </c>
      <c r="C4" s="274"/>
      <c r="D4" s="275"/>
      <c r="E4" s="225" t="s">
        <v>151</v>
      </c>
    </row>
    <row r="5" spans="1:9" x14ac:dyDescent="0.25">
      <c r="A5" s="270" t="s">
        <v>94</v>
      </c>
      <c r="B5" s="273" t="s">
        <v>92</v>
      </c>
      <c r="C5" s="274"/>
      <c r="D5" s="275"/>
      <c r="E5" s="225" t="s">
        <v>151</v>
      </c>
    </row>
    <row r="6" spans="1:9" x14ac:dyDescent="0.25">
      <c r="A6" s="270" t="s">
        <v>95</v>
      </c>
      <c r="B6" s="273" t="s">
        <v>96</v>
      </c>
      <c r="C6" s="274"/>
      <c r="D6" s="275"/>
      <c r="E6" s="225" t="s">
        <v>151</v>
      </c>
    </row>
    <row r="7" spans="1:9" x14ac:dyDescent="0.25">
      <c r="A7" s="271" t="s">
        <v>93</v>
      </c>
      <c r="B7" s="273" t="s">
        <v>97</v>
      </c>
      <c r="C7" s="274"/>
      <c r="D7" s="275"/>
      <c r="E7" s="225" t="s">
        <v>151</v>
      </c>
    </row>
    <row r="8" spans="1:9" x14ac:dyDescent="0.25">
      <c r="A8" s="270"/>
    </row>
    <row r="9" spans="1:9" x14ac:dyDescent="0.25">
      <c r="A9" s="277" t="s">
        <v>31</v>
      </c>
    </row>
    <row r="10" spans="1:9" x14ac:dyDescent="0.25">
      <c r="A10" s="270" t="s">
        <v>18</v>
      </c>
      <c r="B10" s="276" t="s">
        <v>19</v>
      </c>
      <c r="C10" s="276" t="s">
        <v>20</v>
      </c>
      <c r="D10" s="276" t="s">
        <v>21</v>
      </c>
      <c r="E10" s="276" t="s">
        <v>22</v>
      </c>
      <c r="F10" s="276" t="s">
        <v>23</v>
      </c>
      <c r="G10" s="276" t="s">
        <v>49</v>
      </c>
    </row>
    <row r="11" spans="1:9" x14ac:dyDescent="0.25">
      <c r="A11" s="270" t="s">
        <v>142</v>
      </c>
      <c r="B11" s="264" t="s">
        <v>1</v>
      </c>
      <c r="C11" s="264" t="s">
        <v>2</v>
      </c>
      <c r="D11" s="264" t="s">
        <v>4</v>
      </c>
      <c r="E11" s="264" t="s">
        <v>107</v>
      </c>
      <c r="F11" s="264" t="s">
        <v>108</v>
      </c>
      <c r="G11" s="264" t="s">
        <v>104</v>
      </c>
    </row>
    <row r="12" spans="1:9" x14ac:dyDescent="0.25">
      <c r="A12" s="270" t="s">
        <v>0</v>
      </c>
      <c r="B12" s="276" t="s">
        <v>24</v>
      </c>
      <c r="C12" s="276" t="s">
        <v>26</v>
      </c>
      <c r="D12" s="276" t="s">
        <v>27</v>
      </c>
      <c r="E12" s="276" t="s">
        <v>28</v>
      </c>
      <c r="F12" s="276" t="s">
        <v>29</v>
      </c>
      <c r="G12" s="276" t="s">
        <v>30</v>
      </c>
    </row>
    <row r="13" spans="1:9" x14ac:dyDescent="0.25">
      <c r="A13" s="270" t="s">
        <v>142</v>
      </c>
      <c r="B13" s="264" t="s">
        <v>25</v>
      </c>
      <c r="C13" s="264" t="s">
        <v>109</v>
      </c>
      <c r="D13" s="264" t="s">
        <v>105</v>
      </c>
      <c r="E13" s="264" t="s">
        <v>106</v>
      </c>
      <c r="F13" s="264" t="s">
        <v>3</v>
      </c>
      <c r="G13" s="264" t="s">
        <v>102</v>
      </c>
    </row>
    <row r="14" spans="1:9" x14ac:dyDescent="0.25">
      <c r="A14" s="277" t="s">
        <v>32</v>
      </c>
    </row>
    <row r="15" spans="1:9" x14ac:dyDescent="0.25">
      <c r="A15" s="270" t="s">
        <v>18</v>
      </c>
      <c r="B15" s="276" t="s">
        <v>33</v>
      </c>
      <c r="C15" s="276" t="s">
        <v>34</v>
      </c>
      <c r="D15" s="276" t="s">
        <v>35</v>
      </c>
      <c r="E15" s="276" t="s">
        <v>36</v>
      </c>
      <c r="F15" s="276" t="s">
        <v>37</v>
      </c>
      <c r="G15" s="276" t="s">
        <v>38</v>
      </c>
      <c r="H15" s="276" t="s">
        <v>39</v>
      </c>
      <c r="I15" s="276" t="s">
        <v>65</v>
      </c>
    </row>
    <row r="16" spans="1:9" x14ac:dyDescent="0.25">
      <c r="A16" s="270" t="s">
        <v>142</v>
      </c>
      <c r="B16" s="264" t="s">
        <v>98</v>
      </c>
      <c r="C16" s="264" t="s">
        <v>99</v>
      </c>
      <c r="D16" s="264" t="s">
        <v>100</v>
      </c>
      <c r="E16" s="264" t="s">
        <v>107</v>
      </c>
      <c r="F16" s="264" t="s">
        <v>108</v>
      </c>
      <c r="G16" s="264" t="s">
        <v>51</v>
      </c>
      <c r="H16" s="264" t="s">
        <v>103</v>
      </c>
      <c r="I16" s="264" t="s">
        <v>62</v>
      </c>
    </row>
    <row r="17" spans="1:9" x14ac:dyDescent="0.25">
      <c r="A17" s="270" t="s">
        <v>0</v>
      </c>
      <c r="B17" s="276" t="s">
        <v>40</v>
      </c>
      <c r="C17" s="276" t="s">
        <v>41</v>
      </c>
      <c r="D17" s="276" t="s">
        <v>42</v>
      </c>
      <c r="E17" s="276" t="s">
        <v>43</v>
      </c>
      <c r="F17" s="276" t="s">
        <v>44</v>
      </c>
      <c r="G17" s="276" t="s">
        <v>45</v>
      </c>
      <c r="H17" s="276" t="s">
        <v>46</v>
      </c>
      <c r="I17" s="276" t="s">
        <v>66</v>
      </c>
    </row>
    <row r="18" spans="1:9" x14ac:dyDescent="0.25">
      <c r="A18" s="270" t="s">
        <v>142</v>
      </c>
      <c r="B18" s="264" t="s">
        <v>98</v>
      </c>
      <c r="C18" s="264" t="s">
        <v>99</v>
      </c>
      <c r="D18" s="264" t="s">
        <v>100</v>
      </c>
      <c r="E18" s="264" t="s">
        <v>107</v>
      </c>
      <c r="F18" s="264" t="s">
        <v>108</v>
      </c>
      <c r="G18" s="264" t="s">
        <v>101</v>
      </c>
      <c r="H18" s="264" t="s">
        <v>102</v>
      </c>
      <c r="I18" s="264" t="s">
        <v>5</v>
      </c>
    </row>
    <row r="19" spans="1:9" x14ac:dyDescent="0.25">
      <c r="A19" s="277" t="s">
        <v>9</v>
      </c>
      <c r="B19" s="276" t="s">
        <v>47</v>
      </c>
    </row>
    <row r="20" spans="1:9" x14ac:dyDescent="0.25">
      <c r="A20" s="271" t="s">
        <v>142</v>
      </c>
      <c r="B20" s="264" t="s">
        <v>134</v>
      </c>
    </row>
    <row r="22" spans="1:9" x14ac:dyDescent="0.25">
      <c r="A22" s="226" t="s">
        <v>121</v>
      </c>
    </row>
    <row r="23" spans="1:9" x14ac:dyDescent="0.25">
      <c r="A23" s="226" t="s">
        <v>122</v>
      </c>
    </row>
    <row r="24" spans="1:9" x14ac:dyDescent="0.25">
      <c r="A24" s="226" t="s">
        <v>123</v>
      </c>
    </row>
  </sheetData>
  <phoneticPr fontId="4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2106-32F3-4447-8CF0-209D81A5C475}">
  <sheetPr codeName="Taul3"/>
  <dimension ref="A1:AL492"/>
  <sheetViews>
    <sheetView zoomScale="60" zoomScaleNormal="60" workbookViewId="0">
      <selection activeCell="B262" sqref="B262"/>
    </sheetView>
  </sheetViews>
  <sheetFormatPr defaultRowHeight="14.4" outlineLevelRow="1" x14ac:dyDescent="0.3"/>
  <cols>
    <col min="1" max="1" width="5" style="24" customWidth="1"/>
    <col min="2" max="2" width="14.6640625" customWidth="1"/>
    <col min="3" max="3" width="45.44140625" style="99" bestFit="1" customWidth="1"/>
    <col min="4" max="4" width="11.5546875" style="182" bestFit="1" customWidth="1"/>
    <col min="5" max="5" width="12.88671875" style="182" customWidth="1"/>
    <col min="6" max="6" width="10.109375" style="182" bestFit="1" customWidth="1"/>
    <col min="7" max="7" width="14" style="182" bestFit="1" customWidth="1"/>
    <col min="8" max="8" width="9.88671875" style="182" customWidth="1"/>
    <col min="9" max="9" width="10.77734375" style="182" customWidth="1"/>
    <col min="10" max="10" width="13.33203125" bestFit="1" customWidth="1"/>
    <col min="11" max="11" width="11.5546875" bestFit="1" customWidth="1"/>
    <col min="12" max="12" width="10" customWidth="1"/>
    <col min="13" max="13" width="9.88671875" customWidth="1"/>
    <col min="14" max="14" width="10.88671875" bestFit="1" customWidth="1"/>
    <col min="15" max="15" width="9.21875" style="4" bestFit="1" customWidth="1"/>
    <col min="16" max="16" width="9.6640625" bestFit="1" customWidth="1"/>
    <col min="17" max="17" width="12.21875" bestFit="1" customWidth="1"/>
    <col min="18" max="18" width="9.21875" bestFit="1" customWidth="1"/>
    <col min="19" max="19" width="11.6640625" style="1" bestFit="1" customWidth="1"/>
    <col min="20" max="20" width="9.109375" bestFit="1" customWidth="1"/>
    <col min="21" max="21" width="9.77734375" bestFit="1" customWidth="1"/>
    <col min="22" max="22" width="9.44140625" customWidth="1"/>
    <col min="23" max="23" width="10.109375" style="183" customWidth="1"/>
    <col min="24" max="24" width="12.109375" style="183" customWidth="1"/>
    <col min="25" max="25" width="9.21875" style="183" bestFit="1" customWidth="1"/>
    <col min="26" max="26" width="11.6640625" bestFit="1" customWidth="1"/>
    <col min="27" max="27" width="9.109375" bestFit="1" customWidth="1"/>
    <col min="28" max="28" width="16.33203125" style="183" bestFit="1" customWidth="1"/>
    <col min="29" max="29" width="8.88671875" style="184" bestFit="1" customWidth="1"/>
    <col min="30" max="30" width="2.6640625" style="184" customWidth="1"/>
    <col min="31" max="31" width="20.77734375" style="184" bestFit="1" customWidth="1"/>
    <col min="32" max="32" width="11.21875" style="225" bestFit="1" customWidth="1"/>
    <col min="33" max="33" width="10.44140625" style="225" bestFit="1" customWidth="1"/>
  </cols>
  <sheetData>
    <row r="1" spans="1:33" ht="15" thickBot="1" x14ac:dyDescent="0.35">
      <c r="A1"/>
      <c r="B1" s="1"/>
      <c r="C1" s="2"/>
      <c r="D1" s="3"/>
      <c r="E1" s="3"/>
      <c r="F1" s="3"/>
      <c r="G1" s="3"/>
      <c r="H1" s="3"/>
      <c r="I1" s="3"/>
      <c r="W1"/>
      <c r="X1"/>
      <c r="Y1"/>
      <c r="AB1"/>
      <c r="AC1"/>
      <c r="AD1"/>
      <c r="AE1"/>
    </row>
    <row r="2" spans="1:33" ht="18" outlineLevel="1" thickBot="1" x14ac:dyDescent="0.35">
      <c r="A2" s="308" t="str">
        <f>Määrittelyt!$B$2</f>
        <v>Lions Club Mikroyhdistys ry</v>
      </c>
      <c r="B2" s="309"/>
      <c r="C2" s="309"/>
      <c r="D2" s="7" t="s">
        <v>6</v>
      </c>
      <c r="E2" s="7" t="s">
        <v>6</v>
      </c>
      <c r="F2" s="7"/>
      <c r="G2" s="7" t="s">
        <v>6</v>
      </c>
      <c r="H2" s="7"/>
      <c r="I2" s="7"/>
      <c r="J2" s="8"/>
      <c r="K2" s="8"/>
      <c r="L2" s="8"/>
      <c r="M2" s="8"/>
      <c r="N2" s="8"/>
      <c r="O2" s="9"/>
      <c r="P2" s="10"/>
      <c r="Q2" s="10"/>
      <c r="R2" s="10"/>
      <c r="S2" s="11"/>
      <c r="T2" s="10"/>
      <c r="U2" s="10"/>
      <c r="V2" s="10"/>
      <c r="W2" s="8"/>
      <c r="X2" s="8"/>
      <c r="Y2" s="12"/>
      <c r="Z2" s="8"/>
      <c r="AA2" s="8"/>
      <c r="AB2" s="8"/>
      <c r="AC2" s="13"/>
      <c r="AD2" s="13"/>
      <c r="AE2" s="13"/>
      <c r="AF2" s="243"/>
      <c r="AG2" s="243"/>
    </row>
    <row r="3" spans="1:33" ht="18" outlineLevel="1" thickBot="1" x14ac:dyDescent="0.35">
      <c r="A3" s="5"/>
      <c r="B3" s="14" t="s">
        <v>16</v>
      </c>
      <c r="C3" s="15" t="str">
        <f>Määrittelyt!$B$3</f>
        <v>2023-2024</v>
      </c>
      <c r="D3" s="16"/>
      <c r="E3" s="17"/>
      <c r="F3" s="17"/>
      <c r="G3" s="17"/>
      <c r="H3" s="17"/>
      <c r="I3" s="17" t="str">
        <f>Määrittelyt!$B$4</f>
        <v>Hallinto TULOT JA MENOT</v>
      </c>
      <c r="J3" s="18"/>
      <c r="K3" s="18"/>
      <c r="L3" s="18"/>
      <c r="M3" s="18"/>
      <c r="N3" s="18"/>
      <c r="O3" s="19"/>
      <c r="P3" s="305" t="str">
        <f>Määrittelyt!$B$5</f>
        <v>Aktiviteettit TULOT JA MENOT</v>
      </c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222"/>
      <c r="AE3" s="202" t="str">
        <f>Määrittelyt!$B$6</f>
        <v>YLEISAVUSTUS</v>
      </c>
      <c r="AF3" s="306" t="str">
        <f>Määrittelyt!$B$7</f>
        <v>RAHANKERÄYS</v>
      </c>
      <c r="AG3" s="307"/>
    </row>
    <row r="4" spans="1:33" ht="18" outlineLevel="1" thickBot="1" x14ac:dyDescent="0.35">
      <c r="A4" s="5"/>
      <c r="B4" s="14"/>
      <c r="C4" s="295"/>
      <c r="D4" s="16" t="str">
        <f>Määrittelyt!B10</f>
        <v>Tili11</v>
      </c>
      <c r="E4" s="16" t="str">
        <f>Määrittelyt!C10</f>
        <v>Tili12</v>
      </c>
      <c r="F4" s="16" t="str">
        <f>Määrittelyt!D10</f>
        <v>Tili13</v>
      </c>
      <c r="G4" s="16" t="str">
        <f>Määrittelyt!E10</f>
        <v>Tili14</v>
      </c>
      <c r="H4" s="16" t="str">
        <f>Määrittelyt!F10</f>
        <v>Tili15</v>
      </c>
      <c r="I4" s="16" t="str">
        <f>Määrittelyt!G10</f>
        <v>Tili16</v>
      </c>
      <c r="J4" s="16" t="str">
        <f>Määrittelyt!B12</f>
        <v>Tili21</v>
      </c>
      <c r="K4" s="16" t="str">
        <f>Määrittelyt!C12</f>
        <v>Tili22</v>
      </c>
      <c r="L4" s="16" t="str">
        <f>Määrittelyt!D12</f>
        <v>Tili23</v>
      </c>
      <c r="M4" s="16" t="str">
        <f>Määrittelyt!E12</f>
        <v>Tili24</v>
      </c>
      <c r="N4" s="16" t="str">
        <f>Määrittelyt!F12</f>
        <v>Tili25</v>
      </c>
      <c r="O4" s="16" t="str">
        <f>Määrittelyt!G12</f>
        <v>Tili26</v>
      </c>
      <c r="P4" s="227" t="str">
        <f>Määrittelyt!B15</f>
        <v>Tili41</v>
      </c>
      <c r="Q4" s="227" t="str">
        <f>Määrittelyt!C15</f>
        <v>Tili42</v>
      </c>
      <c r="R4" s="227" t="str">
        <f>Määrittelyt!D15</f>
        <v>Tili43</v>
      </c>
      <c r="S4" s="227" t="str">
        <f>Määrittelyt!E15</f>
        <v>Tili44</v>
      </c>
      <c r="T4" s="227" t="str">
        <f>Määrittelyt!F15</f>
        <v>Tili45</v>
      </c>
      <c r="U4" s="227" t="str">
        <f>Määrittelyt!G15</f>
        <v>Tili46</v>
      </c>
      <c r="V4" s="227" t="str">
        <f>Määrittelyt!H15</f>
        <v>Tili47</v>
      </c>
      <c r="W4" s="227" t="str">
        <f>Määrittelyt!B17</f>
        <v>Tili51</v>
      </c>
      <c r="X4" s="227" t="str">
        <f>Määrittelyt!C17</f>
        <v>Tili52</v>
      </c>
      <c r="Y4" s="227" t="str">
        <f>Määrittelyt!D17</f>
        <v>Tili53</v>
      </c>
      <c r="Z4" s="227" t="str">
        <f>Määrittelyt!E17</f>
        <v>Tili54</v>
      </c>
      <c r="AA4" s="227" t="str">
        <f>Määrittelyt!F17</f>
        <v>Tili55</v>
      </c>
      <c r="AB4" s="227" t="str">
        <f>Määrittelyt!G17</f>
        <v>Tili56</v>
      </c>
      <c r="AC4" s="227" t="str">
        <f>Määrittelyt!H17</f>
        <v>Tili57</v>
      </c>
      <c r="AD4" s="227"/>
      <c r="AE4" s="296" t="str">
        <f>Määrittelyt!B19</f>
        <v>Tili71</v>
      </c>
      <c r="AF4" s="267" t="str">
        <f>Määrittelyt!I15</f>
        <v>Tili48</v>
      </c>
      <c r="AG4" s="268" t="str">
        <f>Määrittelyt!I17</f>
        <v>Tili58</v>
      </c>
    </row>
    <row r="5" spans="1:33" ht="15" outlineLevel="1" thickBot="1" x14ac:dyDescent="0.35">
      <c r="A5" s="20" t="s">
        <v>7</v>
      </c>
      <c r="B5" s="21" t="s">
        <v>50</v>
      </c>
      <c r="C5" s="22" t="s">
        <v>8</v>
      </c>
      <c r="D5" s="22" t="str">
        <f>Määrittelyt!$B$11</f>
        <v>Jäsenmaksut</v>
      </c>
      <c r="E5" s="22" t="str">
        <f>Määrittelyt!$C$11</f>
        <v>Kokousmaksut</v>
      </c>
      <c r="F5" s="22" t="str">
        <f>Määrittelyt!$D$11</f>
        <v>Talkootulot</v>
      </c>
      <c r="G5" s="215" t="str">
        <f>Määrittelyt!$E$11</f>
        <v>Liikenneohjaus</v>
      </c>
      <c r="H5" s="215" t="str">
        <f>Määrittelyt!$F$11</f>
        <v>Inventaario</v>
      </c>
      <c r="I5" s="215" t="str">
        <f>Määrittelyt!$G$11</f>
        <v>Muu tulot</v>
      </c>
      <c r="J5" s="214" t="str">
        <f>Määrittelyt!$B$13</f>
        <v>Henkilöstökulut</v>
      </c>
      <c r="K5" s="214" t="str">
        <f>Määrittelyt!$C$13</f>
        <v>Liitto jäsenmaksu</v>
      </c>
      <c r="L5" s="214" t="str">
        <f>Määrittelyt!$D$13</f>
        <v>LCI jäsenmaksu</v>
      </c>
      <c r="M5" s="214" t="str">
        <f>Määrittelyt!$E$13</f>
        <v>Piirin jäsenmaksu</v>
      </c>
      <c r="N5" s="214" t="str">
        <f>Määrittelyt!$F$13</f>
        <v>Kokouskulut</v>
      </c>
      <c r="O5" s="214" t="str">
        <f>Määrittelyt!$G$13</f>
        <v>Muut kulut</v>
      </c>
      <c r="P5" s="22" t="str">
        <f>Määrittelyt!$B$16</f>
        <v>Konsertti</v>
      </c>
      <c r="Q5" s="22" t="str">
        <f>Määrittelyt!$C$16</f>
        <v>Adressit ja joulukortit</v>
      </c>
      <c r="R5" s="22" t="str">
        <f>Määrittelyt!$D$16</f>
        <v>Talkoot</v>
      </c>
      <c r="S5" s="22" t="str">
        <f>Määrittelyt!$E$16</f>
        <v>Liikenneohjaus</v>
      </c>
      <c r="T5" s="22" t="str">
        <f>Määrittelyt!$F$16</f>
        <v>Inventaario</v>
      </c>
      <c r="U5" s="22" t="str">
        <f>Määrittelyt!$G$16</f>
        <v>Ei käytössä</v>
      </c>
      <c r="V5" s="22" t="str">
        <f>Määrittelyt!$H$16</f>
        <v>Muut tulot</v>
      </c>
      <c r="W5" s="214" t="str">
        <f>Määrittelyt!$B$18</f>
        <v>Konsertti</v>
      </c>
      <c r="X5" s="214" t="str">
        <f>Määrittelyt!$C$18</f>
        <v>Adressit ja joulukortit</v>
      </c>
      <c r="Y5" s="214" t="str">
        <f>Määrittelyt!$D$18</f>
        <v>Talkoot</v>
      </c>
      <c r="Z5" s="214" t="str">
        <f>Määrittelyt!$E$18</f>
        <v>Liikenneohjaus</v>
      </c>
      <c r="AA5" s="214" t="str">
        <f>Määrittelyt!$F$18</f>
        <v>Inventaario</v>
      </c>
      <c r="AB5" s="214" t="str">
        <f>Määrittelyt!$G$18</f>
        <v>LCIF ja avustukset</v>
      </c>
      <c r="AC5" s="214" t="str">
        <f>Määrittelyt!$H$18</f>
        <v>Muut kulut</v>
      </c>
      <c r="AD5" s="214"/>
      <c r="AE5" s="22" t="str">
        <f>Määrittelyt!$B$20</f>
        <v>Yleisavustukset +/-</v>
      </c>
      <c r="AF5" s="244" t="str">
        <f>Määrittelyt!$I$16</f>
        <v>Keräystuotot</v>
      </c>
      <c r="AG5" s="245" t="str">
        <f>Määrittelyt!$I$18</f>
        <v>Keräyskulut</v>
      </c>
    </row>
    <row r="6" spans="1:33" ht="15.6" outlineLevel="1" x14ac:dyDescent="0.3">
      <c r="A6" s="24">
        <v>1</v>
      </c>
      <c r="B6" s="229"/>
      <c r="C6" s="25"/>
      <c r="D6" s="26"/>
      <c r="E6" s="27"/>
      <c r="F6" s="27"/>
      <c r="G6" s="28"/>
      <c r="H6" s="28"/>
      <c r="I6" s="28"/>
      <c r="J6" s="30"/>
      <c r="K6" s="31"/>
      <c r="L6" s="32"/>
      <c r="M6" s="32"/>
      <c r="N6" s="32"/>
      <c r="O6" s="33"/>
      <c r="P6" s="44"/>
      <c r="Q6" s="42"/>
      <c r="R6" s="42"/>
      <c r="S6" s="48"/>
      <c r="T6" s="42"/>
      <c r="U6" s="42"/>
      <c r="V6" s="49"/>
      <c r="W6" s="35"/>
      <c r="X6" s="36"/>
      <c r="Y6" s="37"/>
      <c r="Z6" s="37"/>
      <c r="AA6" s="37"/>
      <c r="AB6" s="37"/>
      <c r="AC6" s="33"/>
      <c r="AD6" s="156"/>
      <c r="AE6" s="238"/>
      <c r="AF6" s="27"/>
      <c r="AG6" s="33"/>
    </row>
    <row r="7" spans="1:33" ht="15.6" outlineLevel="1" x14ac:dyDescent="0.3">
      <c r="A7" s="24">
        <v>2</v>
      </c>
      <c r="B7" s="229"/>
      <c r="C7" s="25"/>
      <c r="D7" s="26"/>
      <c r="E7" s="27"/>
      <c r="F7" s="27"/>
      <c r="G7" s="28"/>
      <c r="H7" s="28"/>
      <c r="I7" s="28"/>
      <c r="J7" s="30"/>
      <c r="K7" s="39"/>
      <c r="L7" s="32"/>
      <c r="M7" s="32"/>
      <c r="N7" s="32"/>
      <c r="O7" s="33"/>
      <c r="P7" s="44"/>
      <c r="Q7" s="42"/>
      <c r="R7" s="42"/>
      <c r="S7" s="48"/>
      <c r="T7" s="42"/>
      <c r="U7" s="42"/>
      <c r="V7" s="49"/>
      <c r="W7" s="35"/>
      <c r="X7" s="40"/>
      <c r="Y7" s="37"/>
      <c r="Z7" s="37"/>
      <c r="AA7" s="37"/>
      <c r="AB7" s="37"/>
      <c r="AC7" s="33"/>
      <c r="AD7" s="156"/>
      <c r="AE7" s="238"/>
      <c r="AF7" s="27"/>
      <c r="AG7" s="33"/>
    </row>
    <row r="8" spans="1:33" ht="15.6" outlineLevel="1" x14ac:dyDescent="0.3">
      <c r="A8" s="24">
        <v>3</v>
      </c>
      <c r="B8" s="229"/>
      <c r="C8" s="25"/>
      <c r="D8" s="26"/>
      <c r="E8" s="27"/>
      <c r="F8" s="27"/>
      <c r="G8" s="28"/>
      <c r="H8" s="28"/>
      <c r="I8" s="28"/>
      <c r="J8" s="30"/>
      <c r="K8" s="39"/>
      <c r="L8" s="32"/>
      <c r="M8" s="32"/>
      <c r="N8" s="32"/>
      <c r="O8" s="33"/>
      <c r="P8" s="44"/>
      <c r="Q8" s="42"/>
      <c r="R8" s="42"/>
      <c r="S8" s="48"/>
      <c r="T8" s="42"/>
      <c r="U8" s="42"/>
      <c r="V8" s="49"/>
      <c r="W8" s="35"/>
      <c r="X8" s="40"/>
      <c r="Y8" s="37"/>
      <c r="Z8" s="37"/>
      <c r="AA8" s="37"/>
      <c r="AB8" s="37"/>
      <c r="AC8" s="33"/>
      <c r="AD8" s="156"/>
      <c r="AE8" s="238"/>
      <c r="AF8" s="27"/>
      <c r="AG8" s="33"/>
    </row>
    <row r="9" spans="1:33" ht="15.6" outlineLevel="1" x14ac:dyDescent="0.3">
      <c r="A9" s="24">
        <v>4</v>
      </c>
      <c r="B9" s="229"/>
      <c r="C9" s="25"/>
      <c r="D9" s="26"/>
      <c r="E9" s="27"/>
      <c r="F9" s="27"/>
      <c r="G9" s="28"/>
      <c r="H9" s="28"/>
      <c r="I9" s="28"/>
      <c r="J9" s="30"/>
      <c r="K9" s="39"/>
      <c r="L9" s="32"/>
      <c r="M9" s="32"/>
      <c r="N9" s="32"/>
      <c r="O9" s="33"/>
      <c r="P9" s="44"/>
      <c r="Q9" s="42"/>
      <c r="R9" s="42"/>
      <c r="S9" s="48"/>
      <c r="T9" s="42"/>
      <c r="U9" s="42"/>
      <c r="V9" s="49"/>
      <c r="W9" s="35"/>
      <c r="X9" s="40"/>
      <c r="Y9" s="37"/>
      <c r="Z9" s="37"/>
      <c r="AA9" s="37"/>
      <c r="AB9" s="37"/>
      <c r="AC9" s="33"/>
      <c r="AD9" s="156"/>
      <c r="AE9" s="238"/>
      <c r="AF9" s="27"/>
      <c r="AG9" s="33"/>
    </row>
    <row r="10" spans="1:33" ht="15.6" outlineLevel="1" x14ac:dyDescent="0.3">
      <c r="A10" s="24">
        <v>5</v>
      </c>
      <c r="B10" s="229"/>
      <c r="C10" s="25"/>
      <c r="D10" s="26"/>
      <c r="E10" s="27"/>
      <c r="F10" s="27"/>
      <c r="G10" s="28"/>
      <c r="H10" s="28"/>
      <c r="I10" s="28"/>
      <c r="J10" s="30"/>
      <c r="K10" s="39"/>
      <c r="L10" s="32"/>
      <c r="M10" s="32"/>
      <c r="N10" s="32"/>
      <c r="O10" s="33"/>
      <c r="P10" s="44"/>
      <c r="Q10" s="42"/>
      <c r="R10" s="42"/>
      <c r="S10" s="48"/>
      <c r="T10" s="42"/>
      <c r="U10" s="42"/>
      <c r="V10" s="49"/>
      <c r="W10" s="35"/>
      <c r="X10" s="40"/>
      <c r="Y10" s="37"/>
      <c r="Z10" s="37"/>
      <c r="AA10" s="37"/>
      <c r="AB10" s="37"/>
      <c r="AC10" s="33"/>
      <c r="AD10" s="156"/>
      <c r="AE10" s="238"/>
      <c r="AF10" s="27"/>
      <c r="AG10" s="33"/>
    </row>
    <row r="11" spans="1:33" ht="15.6" outlineLevel="1" x14ac:dyDescent="0.3">
      <c r="A11" s="24">
        <v>6</v>
      </c>
      <c r="B11" s="229"/>
      <c r="C11" s="25"/>
      <c r="D11" s="41"/>
      <c r="E11" s="42"/>
      <c r="F11" s="42"/>
      <c r="G11" s="43"/>
      <c r="H11" s="43"/>
      <c r="I11" s="43"/>
      <c r="J11" s="45"/>
      <c r="K11" s="46"/>
      <c r="L11" s="47"/>
      <c r="M11" s="47"/>
      <c r="N11" s="47"/>
      <c r="O11" s="33"/>
      <c r="P11" s="44"/>
      <c r="Q11" s="42"/>
      <c r="R11" s="42"/>
      <c r="S11" s="48"/>
      <c r="T11" s="42"/>
      <c r="U11" s="42"/>
      <c r="V11" s="49"/>
      <c r="W11" s="35"/>
      <c r="X11" s="40"/>
      <c r="Y11" s="37"/>
      <c r="Z11" s="37"/>
      <c r="AA11" s="37"/>
      <c r="AB11" s="37"/>
      <c r="AC11" s="33"/>
      <c r="AD11" s="197"/>
      <c r="AE11" s="239"/>
      <c r="AF11" s="27"/>
      <c r="AG11" s="33"/>
    </row>
    <row r="12" spans="1:33" ht="15.6" outlineLevel="1" x14ac:dyDescent="0.3">
      <c r="A12" s="24">
        <v>7</v>
      </c>
      <c r="B12" s="229"/>
      <c r="C12" s="25"/>
      <c r="D12" s="41"/>
      <c r="E12" s="42"/>
      <c r="F12" s="42"/>
      <c r="G12" s="43"/>
      <c r="H12" s="43"/>
      <c r="I12" s="43"/>
      <c r="J12" s="45"/>
      <c r="K12" s="46"/>
      <c r="L12" s="47"/>
      <c r="M12" s="47"/>
      <c r="N12" s="47"/>
      <c r="O12" s="33"/>
      <c r="P12" s="44"/>
      <c r="Q12" s="42"/>
      <c r="R12" s="42"/>
      <c r="S12" s="48"/>
      <c r="T12" s="42"/>
      <c r="U12" s="42"/>
      <c r="V12" s="49"/>
      <c r="W12" s="35"/>
      <c r="X12" s="40"/>
      <c r="Y12" s="37"/>
      <c r="Z12" s="37"/>
      <c r="AA12" s="37"/>
      <c r="AB12" s="37"/>
      <c r="AC12" s="33"/>
      <c r="AD12" s="197"/>
      <c r="AE12" s="239"/>
      <c r="AF12" s="27"/>
      <c r="AG12" s="33"/>
    </row>
    <row r="13" spans="1:33" ht="15.6" outlineLevel="1" x14ac:dyDescent="0.3">
      <c r="A13" s="24">
        <v>8</v>
      </c>
      <c r="B13" s="229"/>
      <c r="C13" s="25"/>
      <c r="D13" s="41"/>
      <c r="E13" s="42"/>
      <c r="F13" s="42"/>
      <c r="G13" s="43"/>
      <c r="H13" s="43"/>
      <c r="I13" s="43"/>
      <c r="J13" s="45"/>
      <c r="K13" s="46"/>
      <c r="L13" s="47"/>
      <c r="M13" s="47"/>
      <c r="N13" s="47"/>
      <c r="O13" s="33"/>
      <c r="P13" s="44"/>
      <c r="Q13" s="42"/>
      <c r="R13" s="42"/>
      <c r="S13" s="48"/>
      <c r="T13" s="42"/>
      <c r="U13" s="42"/>
      <c r="V13" s="49"/>
      <c r="W13" s="35"/>
      <c r="X13" s="40"/>
      <c r="Y13" s="37"/>
      <c r="Z13" s="37"/>
      <c r="AA13" s="37"/>
      <c r="AB13" s="37"/>
      <c r="AC13" s="33"/>
      <c r="AD13" s="197"/>
      <c r="AE13" s="239"/>
      <c r="AF13" s="27"/>
      <c r="AG13" s="33"/>
    </row>
    <row r="14" spans="1:33" ht="15.6" outlineLevel="1" x14ac:dyDescent="0.3">
      <c r="A14" s="24">
        <v>9</v>
      </c>
      <c r="B14" s="229"/>
      <c r="C14" s="25"/>
      <c r="D14" s="41"/>
      <c r="E14" s="42"/>
      <c r="F14" s="42"/>
      <c r="G14" s="43"/>
      <c r="H14" s="43"/>
      <c r="I14" s="43"/>
      <c r="J14" s="45"/>
      <c r="K14" s="46"/>
      <c r="L14" s="47"/>
      <c r="M14" s="47"/>
      <c r="N14" s="47"/>
      <c r="O14" s="33"/>
      <c r="P14" s="44"/>
      <c r="Q14" s="42"/>
      <c r="R14" s="42"/>
      <c r="S14" s="48"/>
      <c r="T14" s="42"/>
      <c r="U14" s="42"/>
      <c r="V14" s="49"/>
      <c r="W14" s="35"/>
      <c r="X14" s="40"/>
      <c r="Y14" s="37"/>
      <c r="Z14" s="37"/>
      <c r="AA14" s="37"/>
      <c r="AB14" s="37"/>
      <c r="AC14" s="33"/>
      <c r="AD14" s="197"/>
      <c r="AE14" s="239"/>
      <c r="AF14" s="27"/>
      <c r="AG14" s="33"/>
    </row>
    <row r="15" spans="1:33" ht="15.6" outlineLevel="1" x14ac:dyDescent="0.3">
      <c r="A15" s="24">
        <v>10</v>
      </c>
      <c r="B15" s="229"/>
      <c r="C15" s="25"/>
      <c r="D15" s="41"/>
      <c r="E15" s="42"/>
      <c r="F15" s="42"/>
      <c r="G15" s="43"/>
      <c r="H15" s="43"/>
      <c r="I15" s="43"/>
      <c r="J15" s="45"/>
      <c r="K15" s="46"/>
      <c r="L15" s="47"/>
      <c r="M15" s="47"/>
      <c r="N15" s="47"/>
      <c r="O15" s="33"/>
      <c r="P15" s="44"/>
      <c r="Q15" s="42"/>
      <c r="R15" s="42"/>
      <c r="S15" s="48"/>
      <c r="T15" s="42"/>
      <c r="U15" s="42"/>
      <c r="V15" s="49"/>
      <c r="W15" s="35"/>
      <c r="X15" s="40"/>
      <c r="Y15" s="37"/>
      <c r="Z15" s="37"/>
      <c r="AA15" s="37"/>
      <c r="AB15" s="37"/>
      <c r="AC15" s="33"/>
      <c r="AD15" s="197"/>
      <c r="AE15" s="239"/>
      <c r="AF15" s="27"/>
      <c r="AG15" s="33"/>
    </row>
    <row r="16" spans="1:33" ht="15.6" outlineLevel="1" x14ac:dyDescent="0.3">
      <c r="A16" s="24">
        <v>11</v>
      </c>
      <c r="B16" s="229"/>
      <c r="C16" s="25"/>
      <c r="D16" s="41"/>
      <c r="E16" s="42"/>
      <c r="F16" s="42"/>
      <c r="G16" s="43"/>
      <c r="H16" s="43"/>
      <c r="I16" s="43"/>
      <c r="J16" s="45"/>
      <c r="K16" s="46"/>
      <c r="L16" s="47"/>
      <c r="M16" s="47"/>
      <c r="N16" s="47"/>
      <c r="O16" s="33"/>
      <c r="P16" s="44"/>
      <c r="Q16" s="42"/>
      <c r="R16" s="42"/>
      <c r="S16" s="48"/>
      <c r="T16" s="42"/>
      <c r="U16" s="42"/>
      <c r="V16" s="49"/>
      <c r="W16" s="35"/>
      <c r="X16" s="40"/>
      <c r="Y16" s="37"/>
      <c r="Z16" s="37"/>
      <c r="AA16" s="37"/>
      <c r="AB16" s="37"/>
      <c r="AC16" s="33"/>
      <c r="AD16" s="197"/>
      <c r="AE16" s="239"/>
      <c r="AF16" s="27"/>
      <c r="AG16" s="33"/>
    </row>
    <row r="17" spans="1:33" ht="15.6" outlineLevel="1" x14ac:dyDescent="0.3">
      <c r="A17" s="24">
        <v>12</v>
      </c>
      <c r="B17" s="229"/>
      <c r="C17" s="25"/>
      <c r="D17" s="41"/>
      <c r="E17" s="42"/>
      <c r="F17" s="42"/>
      <c r="G17" s="43"/>
      <c r="H17" s="43"/>
      <c r="I17" s="43"/>
      <c r="J17" s="45"/>
      <c r="K17" s="46"/>
      <c r="L17" s="47"/>
      <c r="M17" s="50"/>
      <c r="N17" s="50"/>
      <c r="O17" s="33"/>
      <c r="P17" s="44"/>
      <c r="Q17" s="42"/>
      <c r="R17" s="42"/>
      <c r="S17" s="48"/>
      <c r="T17" s="42"/>
      <c r="U17" s="42"/>
      <c r="V17" s="49"/>
      <c r="W17" s="35"/>
      <c r="X17" s="40"/>
      <c r="Y17" s="37"/>
      <c r="Z17" s="37"/>
      <c r="AA17" s="37"/>
      <c r="AB17" s="37"/>
      <c r="AC17" s="33"/>
      <c r="AD17" s="197"/>
      <c r="AE17" s="239"/>
      <c r="AF17" s="27"/>
      <c r="AG17" s="33"/>
    </row>
    <row r="18" spans="1:33" ht="15.6" outlineLevel="1" x14ac:dyDescent="0.3">
      <c r="A18" s="24">
        <v>13</v>
      </c>
      <c r="B18" s="229"/>
      <c r="C18" s="25"/>
      <c r="D18" s="41"/>
      <c r="E18" s="42"/>
      <c r="F18" s="42"/>
      <c r="G18" s="43"/>
      <c r="H18" s="43"/>
      <c r="I18" s="43"/>
      <c r="J18" s="45"/>
      <c r="K18" s="46"/>
      <c r="L18" s="47"/>
      <c r="M18" s="47"/>
      <c r="N18" s="47"/>
      <c r="O18" s="33"/>
      <c r="P18" s="44"/>
      <c r="Q18" s="42"/>
      <c r="R18" s="42"/>
      <c r="S18" s="48"/>
      <c r="T18" s="42"/>
      <c r="U18" s="42"/>
      <c r="V18" s="49"/>
      <c r="W18" s="35"/>
      <c r="X18" s="40"/>
      <c r="Y18" s="37"/>
      <c r="Z18" s="37"/>
      <c r="AA18" s="37"/>
      <c r="AB18" s="37"/>
      <c r="AC18" s="33"/>
      <c r="AD18" s="197"/>
      <c r="AE18" s="239"/>
      <c r="AF18" s="27"/>
      <c r="AG18" s="33"/>
    </row>
    <row r="19" spans="1:33" ht="15.6" outlineLevel="1" x14ac:dyDescent="0.3">
      <c r="A19" s="24">
        <v>14</v>
      </c>
      <c r="B19" s="229"/>
      <c r="C19" s="25"/>
      <c r="D19" s="41"/>
      <c r="E19" s="42"/>
      <c r="F19" s="42"/>
      <c r="G19" s="43"/>
      <c r="H19" s="43"/>
      <c r="I19" s="43"/>
      <c r="J19" s="45"/>
      <c r="K19" s="46"/>
      <c r="L19" s="47"/>
      <c r="M19" s="47"/>
      <c r="N19" s="47"/>
      <c r="O19" s="33"/>
      <c r="P19" s="44"/>
      <c r="Q19" s="42"/>
      <c r="R19" s="42"/>
      <c r="S19" s="48"/>
      <c r="T19" s="42"/>
      <c r="U19" s="42"/>
      <c r="V19" s="49"/>
      <c r="W19" s="35"/>
      <c r="X19" s="40"/>
      <c r="Y19" s="37"/>
      <c r="Z19" s="37"/>
      <c r="AA19" s="37"/>
      <c r="AB19" s="37"/>
      <c r="AC19" s="33"/>
      <c r="AD19" s="197"/>
      <c r="AE19" s="239"/>
      <c r="AF19" s="27"/>
      <c r="AG19" s="33"/>
    </row>
    <row r="20" spans="1:33" ht="15.6" outlineLevel="1" x14ac:dyDescent="0.3">
      <c r="A20" s="24">
        <v>15</v>
      </c>
      <c r="B20" s="229"/>
      <c r="C20" s="25"/>
      <c r="D20" s="41"/>
      <c r="E20" s="42"/>
      <c r="F20" s="42"/>
      <c r="G20" s="43"/>
      <c r="H20" s="43"/>
      <c r="I20" s="43"/>
      <c r="J20" s="45"/>
      <c r="K20" s="46"/>
      <c r="L20" s="47"/>
      <c r="M20" s="47"/>
      <c r="N20" s="47"/>
      <c r="O20" s="33"/>
      <c r="P20" s="44"/>
      <c r="Q20" s="42"/>
      <c r="R20" s="42"/>
      <c r="S20" s="48"/>
      <c r="T20" s="42"/>
      <c r="U20" s="42"/>
      <c r="V20" s="49"/>
      <c r="W20" s="35"/>
      <c r="X20" s="40"/>
      <c r="Y20" s="37"/>
      <c r="Z20" s="37"/>
      <c r="AA20" s="37"/>
      <c r="AB20" s="37"/>
      <c r="AC20" s="33"/>
      <c r="AD20" s="197"/>
      <c r="AE20" s="239"/>
      <c r="AF20" s="27"/>
      <c r="AG20" s="33"/>
    </row>
    <row r="21" spans="1:33" ht="15.6" outlineLevel="1" x14ac:dyDescent="0.3">
      <c r="A21" s="24">
        <v>16</v>
      </c>
      <c r="B21" s="229"/>
      <c r="C21" s="25"/>
      <c r="D21" s="41"/>
      <c r="E21" s="42"/>
      <c r="F21" s="42"/>
      <c r="G21" s="43"/>
      <c r="H21" s="43"/>
      <c r="I21" s="43"/>
      <c r="J21" s="45"/>
      <c r="K21" s="46"/>
      <c r="L21" s="47"/>
      <c r="M21" s="47"/>
      <c r="N21" s="47"/>
      <c r="O21" s="33"/>
      <c r="P21" s="44"/>
      <c r="Q21" s="42"/>
      <c r="R21" s="42"/>
      <c r="S21" s="48"/>
      <c r="T21" s="42"/>
      <c r="U21" s="42"/>
      <c r="V21" s="49"/>
      <c r="W21" s="35"/>
      <c r="X21" s="40"/>
      <c r="Y21" s="37"/>
      <c r="Z21" s="37"/>
      <c r="AA21" s="37"/>
      <c r="AB21" s="37"/>
      <c r="AC21" s="33"/>
      <c r="AD21" s="197"/>
      <c r="AE21" s="239"/>
      <c r="AF21" s="27"/>
      <c r="AG21" s="33"/>
    </row>
    <row r="22" spans="1:33" ht="15.6" outlineLevel="1" x14ac:dyDescent="0.3">
      <c r="A22" s="24">
        <v>17</v>
      </c>
      <c r="B22" s="229"/>
      <c r="C22" s="25"/>
      <c r="D22" s="41"/>
      <c r="E22" s="42"/>
      <c r="F22" s="42"/>
      <c r="G22" s="43"/>
      <c r="H22" s="43"/>
      <c r="I22" s="43"/>
      <c r="J22" s="45"/>
      <c r="K22" s="46"/>
      <c r="L22" s="47"/>
      <c r="M22" s="47"/>
      <c r="N22" s="47"/>
      <c r="O22" s="33"/>
      <c r="P22" s="44"/>
      <c r="Q22" s="42"/>
      <c r="R22" s="42"/>
      <c r="S22" s="48"/>
      <c r="T22" s="42"/>
      <c r="U22" s="42"/>
      <c r="V22" s="49"/>
      <c r="W22" s="35"/>
      <c r="X22" s="40"/>
      <c r="Y22" s="37"/>
      <c r="Z22" s="37"/>
      <c r="AA22" s="37"/>
      <c r="AB22" s="37"/>
      <c r="AC22" s="33"/>
      <c r="AD22" s="197"/>
      <c r="AE22" s="239"/>
      <c r="AF22" s="27"/>
      <c r="AG22" s="33"/>
    </row>
    <row r="23" spans="1:33" ht="15.6" outlineLevel="1" x14ac:dyDescent="0.3">
      <c r="A23" s="24">
        <v>18</v>
      </c>
      <c r="B23" s="229"/>
      <c r="C23" s="25"/>
      <c r="D23" s="41"/>
      <c r="E23" s="42"/>
      <c r="F23" s="42"/>
      <c r="G23" s="43"/>
      <c r="H23" s="43"/>
      <c r="I23" s="43"/>
      <c r="J23" s="45"/>
      <c r="K23" s="46"/>
      <c r="L23" s="47"/>
      <c r="M23" s="47"/>
      <c r="N23" s="47"/>
      <c r="O23" s="33"/>
      <c r="P23" s="44"/>
      <c r="Q23" s="42"/>
      <c r="R23" s="42"/>
      <c r="S23" s="48"/>
      <c r="T23" s="42"/>
      <c r="U23" s="42"/>
      <c r="V23" s="49"/>
      <c r="W23" s="35"/>
      <c r="X23" s="40"/>
      <c r="Y23" s="37"/>
      <c r="Z23" s="37"/>
      <c r="AA23" s="37"/>
      <c r="AB23" s="37"/>
      <c r="AC23" s="33"/>
      <c r="AD23" s="197"/>
      <c r="AE23" s="239"/>
      <c r="AF23" s="27"/>
      <c r="AG23" s="33"/>
    </row>
    <row r="24" spans="1:33" ht="14.25" customHeight="1" outlineLevel="1" x14ac:dyDescent="0.3">
      <c r="A24" s="24">
        <v>19</v>
      </c>
      <c r="B24" s="229"/>
      <c r="C24" s="25"/>
      <c r="D24" s="41"/>
      <c r="E24" s="42"/>
      <c r="F24" s="42"/>
      <c r="G24" s="43"/>
      <c r="H24" s="43"/>
      <c r="I24" s="43"/>
      <c r="J24" s="45"/>
      <c r="K24" s="46"/>
      <c r="L24" s="47"/>
      <c r="M24" s="47"/>
      <c r="N24" s="47"/>
      <c r="O24" s="33"/>
      <c r="P24" s="44"/>
      <c r="Q24" s="42"/>
      <c r="R24" s="42"/>
      <c r="S24" s="48"/>
      <c r="T24" s="42"/>
      <c r="U24" s="42"/>
      <c r="V24" s="49"/>
      <c r="W24" s="35"/>
      <c r="X24" s="40"/>
      <c r="Y24" s="37"/>
      <c r="Z24" s="37"/>
      <c r="AA24" s="37"/>
      <c r="AB24" s="37"/>
      <c r="AC24" s="33"/>
      <c r="AD24" s="197"/>
      <c r="AE24" s="239"/>
      <c r="AF24" s="27"/>
      <c r="AG24" s="33"/>
    </row>
    <row r="25" spans="1:33" ht="15.6" outlineLevel="1" x14ac:dyDescent="0.3">
      <c r="A25" s="24">
        <v>20</v>
      </c>
      <c r="B25" s="229"/>
      <c r="C25" s="51"/>
      <c r="D25" s="41"/>
      <c r="E25" s="42"/>
      <c r="F25" s="42"/>
      <c r="G25" s="43"/>
      <c r="H25" s="43"/>
      <c r="I25" s="43"/>
      <c r="J25" s="45"/>
      <c r="K25" s="46"/>
      <c r="L25" s="47"/>
      <c r="M25" s="47"/>
      <c r="N25" s="47"/>
      <c r="O25" s="33"/>
      <c r="P25" s="44"/>
      <c r="Q25" s="42"/>
      <c r="R25" s="42"/>
      <c r="S25" s="48"/>
      <c r="T25" s="42"/>
      <c r="U25" s="42"/>
      <c r="V25" s="49"/>
      <c r="W25" s="35"/>
      <c r="X25" s="40"/>
      <c r="Y25" s="37"/>
      <c r="Z25" s="37"/>
      <c r="AA25" s="37"/>
      <c r="AB25" s="37"/>
      <c r="AC25" s="33"/>
      <c r="AD25" s="197"/>
      <c r="AE25" s="239"/>
      <c r="AF25" s="27"/>
      <c r="AG25" s="33"/>
    </row>
    <row r="26" spans="1:33" ht="15.6" outlineLevel="1" x14ac:dyDescent="0.3">
      <c r="A26" s="24">
        <v>21</v>
      </c>
      <c r="B26" s="229"/>
      <c r="C26" s="25"/>
      <c r="D26" s="41"/>
      <c r="E26" s="42"/>
      <c r="F26" s="42"/>
      <c r="G26" s="43"/>
      <c r="H26" s="43"/>
      <c r="I26" s="43"/>
      <c r="J26" s="45"/>
      <c r="K26" s="46"/>
      <c r="L26" s="47"/>
      <c r="M26" s="47"/>
      <c r="N26" s="47"/>
      <c r="O26" s="33"/>
      <c r="P26" s="44"/>
      <c r="Q26" s="42"/>
      <c r="R26" s="42"/>
      <c r="S26" s="48"/>
      <c r="T26" s="42"/>
      <c r="U26" s="42"/>
      <c r="V26" s="49"/>
      <c r="W26" s="35"/>
      <c r="X26" s="40"/>
      <c r="Y26" s="37"/>
      <c r="Z26" s="37"/>
      <c r="AA26" s="37"/>
      <c r="AB26" s="37"/>
      <c r="AC26" s="33"/>
      <c r="AD26" s="197"/>
      <c r="AE26" s="239"/>
      <c r="AF26" s="27"/>
      <c r="AG26" s="33"/>
    </row>
    <row r="27" spans="1:33" ht="15.6" outlineLevel="1" x14ac:dyDescent="0.3">
      <c r="A27" s="24">
        <v>22</v>
      </c>
      <c r="B27" s="229"/>
      <c r="C27" s="25"/>
      <c r="D27" s="41"/>
      <c r="E27" s="42"/>
      <c r="F27" s="42"/>
      <c r="G27" s="43"/>
      <c r="H27" s="43"/>
      <c r="I27" s="43"/>
      <c r="J27" s="45"/>
      <c r="K27" s="46"/>
      <c r="L27" s="47"/>
      <c r="M27" s="47"/>
      <c r="N27" s="47"/>
      <c r="O27" s="33"/>
      <c r="P27" s="44"/>
      <c r="Q27" s="42"/>
      <c r="R27" s="42"/>
      <c r="S27" s="48"/>
      <c r="T27" s="42"/>
      <c r="U27" s="42"/>
      <c r="V27" s="49"/>
      <c r="W27" s="35"/>
      <c r="X27" s="40"/>
      <c r="Y27" s="37"/>
      <c r="Z27" s="37"/>
      <c r="AA27" s="37"/>
      <c r="AB27" s="37"/>
      <c r="AC27" s="33"/>
      <c r="AD27" s="197"/>
      <c r="AE27" s="239"/>
      <c r="AF27" s="27"/>
      <c r="AG27" s="33"/>
    </row>
    <row r="28" spans="1:33" ht="15.6" outlineLevel="1" x14ac:dyDescent="0.3">
      <c r="A28" s="24">
        <v>23</v>
      </c>
      <c r="B28" s="229"/>
      <c r="C28" s="52"/>
      <c r="D28" s="41"/>
      <c r="E28" s="42"/>
      <c r="F28" s="42"/>
      <c r="G28" s="43"/>
      <c r="H28" s="43"/>
      <c r="I28" s="43"/>
      <c r="J28" s="45"/>
      <c r="K28" s="46"/>
      <c r="L28" s="47"/>
      <c r="M28" s="47"/>
      <c r="N28" s="47"/>
      <c r="O28" s="33"/>
      <c r="P28" s="44"/>
      <c r="Q28" s="42"/>
      <c r="R28" s="42"/>
      <c r="S28" s="48"/>
      <c r="T28" s="42"/>
      <c r="U28" s="42"/>
      <c r="V28" s="49"/>
      <c r="W28" s="35"/>
      <c r="X28" s="40"/>
      <c r="Y28" s="37"/>
      <c r="Z28" s="37"/>
      <c r="AA28" s="37"/>
      <c r="AB28" s="37"/>
      <c r="AC28" s="33"/>
      <c r="AD28" s="197"/>
      <c r="AE28" s="239"/>
      <c r="AF28" s="27"/>
      <c r="AG28" s="33"/>
    </row>
    <row r="29" spans="1:33" ht="15.6" outlineLevel="1" x14ac:dyDescent="0.3">
      <c r="A29" s="24">
        <v>24</v>
      </c>
      <c r="B29" s="229"/>
      <c r="C29" s="52"/>
      <c r="D29" s="41"/>
      <c r="E29" s="53"/>
      <c r="F29" s="53"/>
      <c r="G29" s="43"/>
      <c r="H29" s="43"/>
      <c r="I29" s="43"/>
      <c r="J29" s="45"/>
      <c r="K29" s="46"/>
      <c r="L29" s="47"/>
      <c r="M29" s="47"/>
      <c r="N29" s="89"/>
      <c r="O29" s="54"/>
      <c r="P29" s="44"/>
      <c r="Q29" s="42"/>
      <c r="R29" s="42"/>
      <c r="S29" s="48"/>
      <c r="T29" s="42"/>
      <c r="U29" s="42"/>
      <c r="V29" s="49"/>
      <c r="W29" s="35"/>
      <c r="X29" s="40"/>
      <c r="Y29" s="37"/>
      <c r="Z29" s="37"/>
      <c r="AA29" s="37"/>
      <c r="AB29" s="37"/>
      <c r="AC29" s="54"/>
      <c r="AD29" s="197"/>
      <c r="AE29" s="239"/>
      <c r="AF29" s="246"/>
      <c r="AG29" s="241"/>
    </row>
    <row r="30" spans="1:33" ht="15.6" outlineLevel="1" x14ac:dyDescent="0.3">
      <c r="A30" s="24">
        <v>25</v>
      </c>
      <c r="B30" s="229"/>
      <c r="C30" s="52"/>
      <c r="D30" s="41"/>
      <c r="E30" s="42"/>
      <c r="F30" s="42"/>
      <c r="G30" s="43"/>
      <c r="H30" s="43"/>
      <c r="I30" s="43"/>
      <c r="J30" s="45"/>
      <c r="K30" s="46"/>
      <c r="L30" s="47"/>
      <c r="M30" s="47"/>
      <c r="N30" s="47"/>
      <c r="O30" s="33"/>
      <c r="P30" s="44"/>
      <c r="Q30" s="42"/>
      <c r="R30" s="42"/>
      <c r="S30" s="48"/>
      <c r="T30" s="42"/>
      <c r="U30" s="42"/>
      <c r="V30" s="49"/>
      <c r="W30" s="35"/>
      <c r="X30" s="40"/>
      <c r="Y30" s="37"/>
      <c r="Z30" s="37"/>
      <c r="AA30" s="37"/>
      <c r="AB30" s="37"/>
      <c r="AC30" s="33"/>
      <c r="AD30" s="197"/>
      <c r="AE30" s="239"/>
      <c r="AF30" s="27"/>
      <c r="AG30" s="33"/>
    </row>
    <row r="31" spans="1:33" ht="15.6" outlineLevel="1" x14ac:dyDescent="0.3">
      <c r="A31" s="24">
        <v>26</v>
      </c>
      <c r="B31" s="229"/>
      <c r="C31" s="25"/>
      <c r="D31" s="41"/>
      <c r="E31" s="42"/>
      <c r="F31" s="42"/>
      <c r="G31" s="43"/>
      <c r="H31" s="43"/>
      <c r="I31" s="43"/>
      <c r="J31" s="45"/>
      <c r="K31" s="46"/>
      <c r="L31" s="47"/>
      <c r="M31" s="47"/>
      <c r="N31" s="47"/>
      <c r="O31" s="33"/>
      <c r="P31" s="44"/>
      <c r="Q31" s="42"/>
      <c r="R31" s="42"/>
      <c r="S31" s="48"/>
      <c r="T31" s="42"/>
      <c r="U31" s="42"/>
      <c r="V31" s="49"/>
      <c r="W31" s="35"/>
      <c r="X31" s="40"/>
      <c r="Y31" s="37"/>
      <c r="Z31" s="37"/>
      <c r="AA31" s="37"/>
      <c r="AB31" s="37"/>
      <c r="AC31" s="33"/>
      <c r="AD31" s="197"/>
      <c r="AE31" s="239"/>
      <c r="AF31" s="27"/>
      <c r="AG31" s="33"/>
    </row>
    <row r="32" spans="1:33" ht="15.6" outlineLevel="1" x14ac:dyDescent="0.3">
      <c r="A32" s="24">
        <v>27</v>
      </c>
      <c r="B32" s="229"/>
      <c r="C32" s="55"/>
      <c r="D32" s="41"/>
      <c r="E32" s="42"/>
      <c r="F32" s="42"/>
      <c r="G32" s="43"/>
      <c r="H32" s="43"/>
      <c r="I32" s="43"/>
      <c r="J32" s="45"/>
      <c r="K32" s="46"/>
      <c r="L32" s="47"/>
      <c r="M32" s="47"/>
      <c r="N32" s="47"/>
      <c r="O32" s="33"/>
      <c r="P32" s="44"/>
      <c r="Q32" s="42"/>
      <c r="R32" s="42"/>
      <c r="S32" s="48"/>
      <c r="T32" s="42"/>
      <c r="U32" s="42"/>
      <c r="V32" s="49"/>
      <c r="W32" s="35"/>
      <c r="X32" s="40"/>
      <c r="Y32" s="37"/>
      <c r="Z32" s="37"/>
      <c r="AA32" s="37"/>
      <c r="AB32" s="37"/>
      <c r="AC32" s="33"/>
      <c r="AD32" s="197"/>
      <c r="AE32" s="239"/>
      <c r="AF32" s="27"/>
      <c r="AG32" s="33"/>
    </row>
    <row r="33" spans="1:33" ht="15.6" outlineLevel="1" x14ac:dyDescent="0.3">
      <c r="A33" s="24">
        <v>28</v>
      </c>
      <c r="B33" s="229"/>
      <c r="C33" s="25"/>
      <c r="D33" s="41"/>
      <c r="E33" s="42"/>
      <c r="F33" s="42"/>
      <c r="G33" s="43"/>
      <c r="H33" s="43"/>
      <c r="I33" s="43"/>
      <c r="J33" s="45"/>
      <c r="K33" s="46"/>
      <c r="L33" s="47"/>
      <c r="M33" s="47"/>
      <c r="N33" s="47"/>
      <c r="O33" s="33"/>
      <c r="P33" s="44"/>
      <c r="Q33" s="42"/>
      <c r="R33" s="42"/>
      <c r="S33" s="48"/>
      <c r="T33" s="42"/>
      <c r="U33" s="42"/>
      <c r="V33" s="49"/>
      <c r="W33" s="35"/>
      <c r="X33" s="40"/>
      <c r="Y33" s="37"/>
      <c r="Z33" s="37"/>
      <c r="AA33" s="37"/>
      <c r="AB33" s="37"/>
      <c r="AC33" s="33"/>
      <c r="AD33" s="197"/>
      <c r="AE33" s="239"/>
      <c r="AF33" s="27"/>
      <c r="AG33" s="33"/>
    </row>
    <row r="34" spans="1:33" ht="15.6" outlineLevel="1" x14ac:dyDescent="0.3">
      <c r="A34" s="24">
        <v>29</v>
      </c>
      <c r="B34" s="229"/>
      <c r="C34" s="25"/>
      <c r="D34" s="41"/>
      <c r="E34" s="42"/>
      <c r="F34" s="42"/>
      <c r="G34" s="43"/>
      <c r="H34" s="43"/>
      <c r="I34" s="43"/>
      <c r="J34" s="45"/>
      <c r="K34" s="46"/>
      <c r="L34" s="47"/>
      <c r="M34" s="47"/>
      <c r="N34" s="47"/>
      <c r="O34" s="33"/>
      <c r="P34" s="44"/>
      <c r="Q34" s="42"/>
      <c r="R34" s="42"/>
      <c r="S34" s="48"/>
      <c r="T34" s="42"/>
      <c r="U34" s="42"/>
      <c r="V34" s="49"/>
      <c r="W34" s="35"/>
      <c r="X34" s="40"/>
      <c r="Y34" s="37"/>
      <c r="Z34" s="37"/>
      <c r="AA34" s="37"/>
      <c r="AB34" s="37"/>
      <c r="AC34" s="33"/>
      <c r="AD34" s="197"/>
      <c r="AE34" s="239"/>
      <c r="AF34" s="27"/>
      <c r="AG34" s="33"/>
    </row>
    <row r="35" spans="1:33" ht="15.6" outlineLevel="1" x14ac:dyDescent="0.3">
      <c r="A35" s="24">
        <v>30</v>
      </c>
      <c r="B35" s="229"/>
      <c r="C35" s="25"/>
      <c r="D35" s="41"/>
      <c r="E35" s="42"/>
      <c r="F35" s="42"/>
      <c r="G35" s="43"/>
      <c r="H35" s="43"/>
      <c r="I35" s="43"/>
      <c r="J35" s="45"/>
      <c r="K35" s="46"/>
      <c r="L35" s="47"/>
      <c r="M35" s="47"/>
      <c r="N35" s="47"/>
      <c r="O35" s="33"/>
      <c r="P35" s="44"/>
      <c r="Q35" s="42"/>
      <c r="R35" s="42"/>
      <c r="S35" s="48"/>
      <c r="T35" s="42"/>
      <c r="U35" s="42"/>
      <c r="V35" s="49"/>
      <c r="W35" s="35"/>
      <c r="X35" s="40"/>
      <c r="Y35" s="37"/>
      <c r="Z35" s="37"/>
      <c r="AA35" s="37"/>
      <c r="AB35" s="37"/>
      <c r="AC35" s="33"/>
      <c r="AD35" s="197"/>
      <c r="AE35" s="239"/>
      <c r="AF35" s="27"/>
      <c r="AG35" s="33"/>
    </row>
    <row r="36" spans="1:33" ht="15.6" outlineLevel="1" x14ac:dyDescent="0.3">
      <c r="A36" s="24">
        <v>31</v>
      </c>
      <c r="B36" s="229"/>
      <c r="C36" s="25"/>
      <c r="D36" s="41"/>
      <c r="E36" s="42"/>
      <c r="F36" s="42"/>
      <c r="G36" s="43"/>
      <c r="H36" s="43"/>
      <c r="I36" s="43"/>
      <c r="J36" s="45"/>
      <c r="K36" s="46"/>
      <c r="L36" s="47"/>
      <c r="M36" s="47"/>
      <c r="N36" s="47"/>
      <c r="O36" s="33"/>
      <c r="P36" s="44"/>
      <c r="Q36" s="42"/>
      <c r="R36" s="42"/>
      <c r="S36" s="48"/>
      <c r="T36" s="42"/>
      <c r="U36" s="42"/>
      <c r="V36" s="49"/>
      <c r="W36" s="35"/>
      <c r="X36" s="40"/>
      <c r="Y36" s="37"/>
      <c r="Z36" s="37"/>
      <c r="AA36" s="37"/>
      <c r="AB36" s="37"/>
      <c r="AC36" s="33"/>
      <c r="AD36" s="197"/>
      <c r="AE36" s="239"/>
      <c r="AF36" s="27"/>
      <c r="AG36" s="33"/>
    </row>
    <row r="37" spans="1:33" ht="15.6" outlineLevel="1" x14ac:dyDescent="0.3">
      <c r="A37" s="24">
        <v>32</v>
      </c>
      <c r="B37" s="229"/>
      <c r="C37" s="51"/>
      <c r="D37" s="41"/>
      <c r="E37" s="42"/>
      <c r="F37" s="42"/>
      <c r="G37" s="43"/>
      <c r="H37" s="43"/>
      <c r="I37" s="43"/>
      <c r="J37" s="45"/>
      <c r="K37" s="46"/>
      <c r="L37" s="47"/>
      <c r="M37" s="47"/>
      <c r="N37" s="47"/>
      <c r="O37" s="33"/>
      <c r="P37" s="44"/>
      <c r="Q37" s="42"/>
      <c r="R37" s="42"/>
      <c r="S37" s="48"/>
      <c r="T37" s="42"/>
      <c r="U37" s="42"/>
      <c r="V37" s="49"/>
      <c r="W37" s="35"/>
      <c r="X37" s="40"/>
      <c r="Y37" s="37"/>
      <c r="Z37" s="37"/>
      <c r="AA37" s="37"/>
      <c r="AB37" s="37"/>
      <c r="AC37" s="33"/>
      <c r="AD37" s="197"/>
      <c r="AE37" s="239"/>
      <c r="AF37" s="27"/>
      <c r="AG37" s="33"/>
    </row>
    <row r="38" spans="1:33" ht="16.2" outlineLevel="1" thickBot="1" x14ac:dyDescent="0.35">
      <c r="A38" s="24">
        <v>33</v>
      </c>
      <c r="B38" s="229"/>
      <c r="C38" s="25"/>
      <c r="D38" s="41"/>
      <c r="E38" s="42"/>
      <c r="F38" s="42"/>
      <c r="G38" s="43"/>
      <c r="H38" s="146"/>
      <c r="I38" s="43"/>
      <c r="J38" s="56"/>
      <c r="K38" s="57"/>
      <c r="L38" s="58"/>
      <c r="M38" s="58"/>
      <c r="N38" s="58"/>
      <c r="O38" s="59"/>
      <c r="P38" s="44"/>
      <c r="Q38" s="42"/>
      <c r="R38" s="42"/>
      <c r="S38" s="48"/>
      <c r="T38" s="42"/>
      <c r="U38" s="42"/>
      <c r="V38" s="49"/>
      <c r="W38" s="35"/>
      <c r="X38" s="60"/>
      <c r="Y38" s="37"/>
      <c r="Z38" s="37"/>
      <c r="AA38" s="37"/>
      <c r="AB38" s="37"/>
      <c r="AC38" s="59"/>
      <c r="AD38" s="197"/>
      <c r="AE38" s="240"/>
      <c r="AF38" s="27"/>
      <c r="AG38" s="59"/>
    </row>
    <row r="39" spans="1:33" ht="16.2" thickBot="1" x14ac:dyDescent="0.35">
      <c r="A39" s="61"/>
      <c r="B39" s="62"/>
      <c r="C39" s="63" t="s">
        <v>10</v>
      </c>
      <c r="D39" s="64">
        <f t="shared" ref="D39:O39" si="0">SUM(D6:D38)</f>
        <v>0</v>
      </c>
      <c r="E39" s="65">
        <f t="shared" si="0"/>
        <v>0</v>
      </c>
      <c r="F39" s="65">
        <f t="shared" si="0"/>
        <v>0</v>
      </c>
      <c r="G39" s="216">
        <f t="shared" si="0"/>
        <v>0</v>
      </c>
      <c r="H39" s="216">
        <f t="shared" si="0"/>
        <v>0</v>
      </c>
      <c r="I39" s="216">
        <f t="shared" si="0"/>
        <v>0</v>
      </c>
      <c r="J39" s="67">
        <f t="shared" si="0"/>
        <v>0</v>
      </c>
      <c r="K39" s="68">
        <f t="shared" si="0"/>
        <v>0</v>
      </c>
      <c r="L39" s="69">
        <f t="shared" si="0"/>
        <v>0</v>
      </c>
      <c r="M39" s="69">
        <f t="shared" si="0"/>
        <v>0</v>
      </c>
      <c r="N39" s="69">
        <f t="shared" si="0"/>
        <v>0</v>
      </c>
      <c r="O39" s="70">
        <f t="shared" si="0"/>
        <v>0</v>
      </c>
      <c r="P39" s="64">
        <f>SUM(P5:P38)</f>
        <v>0</v>
      </c>
      <c r="Q39" s="65">
        <f t="shared" ref="Q39:AC39" si="1">SUM(Q6:Q38)</f>
        <v>0</v>
      </c>
      <c r="R39" s="65">
        <f t="shared" si="1"/>
        <v>0</v>
      </c>
      <c r="S39" s="71">
        <f t="shared" si="1"/>
        <v>0</v>
      </c>
      <c r="T39" s="65">
        <f t="shared" si="1"/>
        <v>0</v>
      </c>
      <c r="U39" s="65">
        <f t="shared" si="1"/>
        <v>0</v>
      </c>
      <c r="V39" s="72">
        <f t="shared" si="1"/>
        <v>0</v>
      </c>
      <c r="W39" s="67">
        <f t="shared" si="1"/>
        <v>0</v>
      </c>
      <c r="X39" s="68">
        <f t="shared" si="1"/>
        <v>0</v>
      </c>
      <c r="Y39" s="69">
        <f t="shared" si="1"/>
        <v>0</v>
      </c>
      <c r="Z39" s="69">
        <f t="shared" si="1"/>
        <v>0</v>
      </c>
      <c r="AA39" s="69">
        <f t="shared" si="1"/>
        <v>0</v>
      </c>
      <c r="AB39" s="69">
        <f t="shared" si="1"/>
        <v>0</v>
      </c>
      <c r="AC39" s="293">
        <f t="shared" si="1"/>
        <v>0</v>
      </c>
      <c r="AD39" s="223"/>
      <c r="AE39" s="73">
        <f>SUM(AE6:AE38)</f>
        <v>0</v>
      </c>
      <c r="AF39" s="247">
        <f>SUM(AF6:AF38)</f>
        <v>0</v>
      </c>
      <c r="AG39" s="131">
        <f>SUM(AG6:AG38)</f>
        <v>0</v>
      </c>
    </row>
    <row r="40" spans="1:33" ht="18" outlineLevel="1" thickBot="1" x14ac:dyDescent="0.35">
      <c r="A40" s="308" t="str">
        <f>Määrittelyt!$B$2</f>
        <v>Lions Club Mikroyhdistys ry</v>
      </c>
      <c r="B40" s="309"/>
      <c r="C40" s="309"/>
      <c r="D40" s="7" t="s">
        <v>6</v>
      </c>
      <c r="E40" s="7" t="s">
        <v>6</v>
      </c>
      <c r="F40" s="7"/>
      <c r="G40" s="7" t="s">
        <v>6</v>
      </c>
      <c r="H40" s="7"/>
      <c r="I40" s="7"/>
      <c r="J40" s="8"/>
      <c r="K40" s="8"/>
      <c r="L40" s="8"/>
      <c r="M40" s="8"/>
      <c r="N40" s="8"/>
      <c r="O40" s="9"/>
      <c r="P40" s="10"/>
      <c r="Q40" s="10"/>
      <c r="R40" s="10"/>
      <c r="S40" s="11"/>
      <c r="T40" s="10"/>
      <c r="U40" s="10"/>
      <c r="V40" s="10"/>
      <c r="W40" s="8"/>
      <c r="X40" s="8"/>
      <c r="Y40" s="12"/>
      <c r="Z40" s="8"/>
      <c r="AA40" s="8"/>
      <c r="AB40" s="8"/>
      <c r="AC40" s="13"/>
      <c r="AD40" s="13"/>
      <c r="AE40" s="13"/>
    </row>
    <row r="41" spans="1:33" ht="18" outlineLevel="1" thickBot="1" x14ac:dyDescent="0.35">
      <c r="A41" s="5"/>
      <c r="B41" s="14" t="s">
        <v>16</v>
      </c>
      <c r="C41" s="15" t="str">
        <f>Määrittelyt!$B$3</f>
        <v>2023-2024</v>
      </c>
      <c r="D41" s="16"/>
      <c r="E41" s="17"/>
      <c r="F41" s="17"/>
      <c r="G41" s="17"/>
      <c r="H41" s="17"/>
      <c r="I41" s="17" t="str">
        <f>Määrittelyt!$B$4</f>
        <v>Hallinto TULOT JA MENOT</v>
      </c>
      <c r="J41" s="18"/>
      <c r="K41" s="18"/>
      <c r="L41" s="18"/>
      <c r="M41" s="18"/>
      <c r="N41" s="18"/>
      <c r="O41" s="19"/>
      <c r="P41" s="305" t="str">
        <f>Määrittelyt!$B$5</f>
        <v>Aktiviteettit TULOT JA MENOT</v>
      </c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222"/>
      <c r="AE41" s="202" t="str">
        <f>Määrittelyt!$B$6</f>
        <v>YLEISAVUSTUS</v>
      </c>
      <c r="AF41" s="306" t="str">
        <f>Määrittelyt!$B$7</f>
        <v>RAHANKERÄYS</v>
      </c>
      <c r="AG41" s="307"/>
    </row>
    <row r="42" spans="1:33" ht="15" outlineLevel="1" thickBot="1" x14ac:dyDescent="0.35">
      <c r="A42" s="20" t="s">
        <v>7</v>
      </c>
      <c r="B42" s="21" t="s">
        <v>50</v>
      </c>
      <c r="C42" s="22" t="s">
        <v>8</v>
      </c>
      <c r="D42" s="22" t="str">
        <f>Määrittelyt!$B$11</f>
        <v>Jäsenmaksut</v>
      </c>
      <c r="E42" s="22" t="str">
        <f>Määrittelyt!$C$11</f>
        <v>Kokousmaksut</v>
      </c>
      <c r="F42" s="22" t="str">
        <f>Määrittelyt!$D$11</f>
        <v>Talkootulot</v>
      </c>
      <c r="G42" s="22" t="str">
        <f>Määrittelyt!$E$11</f>
        <v>Liikenneohjaus</v>
      </c>
      <c r="H42" s="213" t="str">
        <f>Määrittelyt!$F$11</f>
        <v>Inventaario</v>
      </c>
      <c r="I42" s="22" t="str">
        <f>Määrittelyt!$G$11</f>
        <v>Muu tulot</v>
      </c>
      <c r="J42" s="214" t="str">
        <f>Määrittelyt!$B$13</f>
        <v>Henkilöstökulut</v>
      </c>
      <c r="K42" s="214" t="str">
        <f>Määrittelyt!$C$13</f>
        <v>Liitto jäsenmaksu</v>
      </c>
      <c r="L42" s="214" t="str">
        <f>Määrittelyt!$D$13</f>
        <v>LCI jäsenmaksu</v>
      </c>
      <c r="M42" s="214" t="str">
        <f>Määrittelyt!$E$13</f>
        <v>Piirin jäsenmaksu</v>
      </c>
      <c r="N42" s="214" t="str">
        <f>Määrittelyt!$F$13</f>
        <v>Kokouskulut</v>
      </c>
      <c r="O42" s="214" t="str">
        <f>Määrittelyt!$G$13</f>
        <v>Muut kulut</v>
      </c>
      <c r="P42" s="22" t="str">
        <f>Määrittelyt!$B$16</f>
        <v>Konsertti</v>
      </c>
      <c r="Q42" s="22" t="str">
        <f>Määrittelyt!$C$16</f>
        <v>Adressit ja joulukortit</v>
      </c>
      <c r="R42" s="22" t="str">
        <f>Määrittelyt!$D$16</f>
        <v>Talkoot</v>
      </c>
      <c r="S42" s="22" t="str">
        <f>Määrittelyt!$E$16</f>
        <v>Liikenneohjaus</v>
      </c>
      <c r="T42" s="22" t="str">
        <f>Määrittelyt!$F$16</f>
        <v>Inventaario</v>
      </c>
      <c r="U42" s="22" t="str">
        <f>Määrittelyt!$G$16</f>
        <v>Ei käytössä</v>
      </c>
      <c r="V42" s="22" t="str">
        <f>Määrittelyt!$H$16</f>
        <v>Muut tulot</v>
      </c>
      <c r="W42" s="214" t="str">
        <f>Määrittelyt!$B$18</f>
        <v>Konsertti</v>
      </c>
      <c r="X42" s="214" t="str">
        <f>Määrittelyt!$C$18</f>
        <v>Adressit ja joulukortit</v>
      </c>
      <c r="Y42" s="214" t="str">
        <f>Määrittelyt!$D$18</f>
        <v>Talkoot</v>
      </c>
      <c r="Z42" s="214" t="str">
        <f>Määrittelyt!$E$18</f>
        <v>Liikenneohjaus</v>
      </c>
      <c r="AA42" s="214" t="str">
        <f>Määrittelyt!$F$18</f>
        <v>Inventaario</v>
      </c>
      <c r="AB42" s="214" t="str">
        <f>Määrittelyt!$G$18</f>
        <v>LCIF ja avustukset</v>
      </c>
      <c r="AC42" s="214" t="str">
        <f>Määrittelyt!$H$18</f>
        <v>Muut kulut</v>
      </c>
      <c r="AD42" s="214"/>
      <c r="AE42" s="22" t="str">
        <f>Määrittelyt!$B$20</f>
        <v>Yleisavustukset +/-</v>
      </c>
      <c r="AF42" s="244" t="str">
        <f>Määrittelyt!$I$16</f>
        <v>Keräystuotot</v>
      </c>
      <c r="AG42" s="245" t="str">
        <f>Määrittelyt!$I$18</f>
        <v>Keräyskulut</v>
      </c>
    </row>
    <row r="43" spans="1:33" ht="16.5" customHeight="1" outlineLevel="1" thickBot="1" x14ac:dyDescent="0.35">
      <c r="A43" s="61"/>
      <c r="B43" s="74"/>
      <c r="C43" s="75" t="s">
        <v>11</v>
      </c>
      <c r="D43" s="64">
        <f t="shared" ref="D43:AC43" si="2">D39</f>
        <v>0</v>
      </c>
      <c r="E43" s="65">
        <f t="shared" si="2"/>
        <v>0</v>
      </c>
      <c r="F43" s="65">
        <f t="shared" si="2"/>
        <v>0</v>
      </c>
      <c r="G43" s="216">
        <f t="shared" si="2"/>
        <v>0</v>
      </c>
      <c r="H43" s="216">
        <f t="shared" si="2"/>
        <v>0</v>
      </c>
      <c r="I43" s="216">
        <f t="shared" si="2"/>
        <v>0</v>
      </c>
      <c r="J43" s="67">
        <f t="shared" si="2"/>
        <v>0</v>
      </c>
      <c r="K43" s="68">
        <f t="shared" si="2"/>
        <v>0</v>
      </c>
      <c r="L43" s="69">
        <f t="shared" si="2"/>
        <v>0</v>
      </c>
      <c r="M43" s="69">
        <f t="shared" si="2"/>
        <v>0</v>
      </c>
      <c r="N43" s="69">
        <f t="shared" si="2"/>
        <v>0</v>
      </c>
      <c r="O43" s="70">
        <f t="shared" si="2"/>
        <v>0</v>
      </c>
      <c r="P43" s="76">
        <f t="shared" si="2"/>
        <v>0</v>
      </c>
      <c r="Q43" s="76">
        <f t="shared" si="2"/>
        <v>0</v>
      </c>
      <c r="R43" s="76">
        <f t="shared" si="2"/>
        <v>0</v>
      </c>
      <c r="S43" s="78">
        <f t="shared" si="2"/>
        <v>0</v>
      </c>
      <c r="T43" s="77">
        <f t="shared" si="2"/>
        <v>0</v>
      </c>
      <c r="U43" s="76">
        <f t="shared" si="2"/>
        <v>0</v>
      </c>
      <c r="V43" s="76">
        <f t="shared" si="2"/>
        <v>0</v>
      </c>
      <c r="W43" s="67">
        <f t="shared" si="2"/>
        <v>0</v>
      </c>
      <c r="X43" s="68">
        <f t="shared" si="2"/>
        <v>0</v>
      </c>
      <c r="Y43" s="69">
        <f t="shared" si="2"/>
        <v>0</v>
      </c>
      <c r="Z43" s="69">
        <f t="shared" si="2"/>
        <v>0</v>
      </c>
      <c r="AA43" s="69">
        <f t="shared" si="2"/>
        <v>0</v>
      </c>
      <c r="AB43" s="69">
        <f t="shared" si="2"/>
        <v>0</v>
      </c>
      <c r="AC43" s="293">
        <f t="shared" si="2"/>
        <v>0</v>
      </c>
      <c r="AD43" s="79"/>
      <c r="AE43" s="294">
        <f>AE39</f>
        <v>0</v>
      </c>
      <c r="AF43" s="168">
        <f>AF39</f>
        <v>0</v>
      </c>
      <c r="AG43" s="170">
        <f>AG39</f>
        <v>0</v>
      </c>
    </row>
    <row r="44" spans="1:33" s="90" customFormat="1" ht="15.6" outlineLevel="1" x14ac:dyDescent="0.3">
      <c r="A44" s="24">
        <v>34</v>
      </c>
      <c r="B44" s="230"/>
      <c r="C44" s="80"/>
      <c r="D44" s="81"/>
      <c r="E44" s="82"/>
      <c r="F44" s="43"/>
      <c r="G44" s="83"/>
      <c r="H44" s="139"/>
      <c r="I44" s="139"/>
      <c r="J44" s="84"/>
      <c r="K44" s="85"/>
      <c r="L44" s="86"/>
      <c r="M44" s="86"/>
      <c r="N44" s="86"/>
      <c r="O44" s="87"/>
      <c r="P44" s="44"/>
      <c r="Q44" s="42"/>
      <c r="R44" s="42"/>
      <c r="S44" s="48"/>
      <c r="T44" s="82"/>
      <c r="U44" s="42"/>
      <c r="V44" s="49"/>
      <c r="W44" s="88"/>
      <c r="X44" s="89"/>
      <c r="Y44" s="47"/>
      <c r="Z44" s="47"/>
      <c r="AA44" s="47"/>
      <c r="AB44" s="47"/>
      <c r="AC44" s="33"/>
      <c r="AD44" s="198"/>
      <c r="AE44" s="242"/>
      <c r="AF44" s="27"/>
      <c r="AG44" s="33"/>
    </row>
    <row r="45" spans="1:33" ht="15.6" outlineLevel="1" x14ac:dyDescent="0.3">
      <c r="A45" s="91">
        <v>35</v>
      </c>
      <c r="B45" s="229"/>
      <c r="C45" s="51"/>
      <c r="D45" s="92"/>
      <c r="E45" s="42"/>
      <c r="F45" s="43"/>
      <c r="G45" s="44"/>
      <c r="H45" s="43"/>
      <c r="I45" s="43"/>
      <c r="J45" s="45"/>
      <c r="K45" s="46"/>
      <c r="L45" s="47"/>
      <c r="M45" s="47"/>
      <c r="N45" s="47"/>
      <c r="O45" s="33"/>
      <c r="P45" s="44"/>
      <c r="Q45" s="42"/>
      <c r="R45" s="42"/>
      <c r="S45" s="48"/>
      <c r="T45" s="42"/>
      <c r="U45" s="42"/>
      <c r="V45" s="49"/>
      <c r="W45" s="93"/>
      <c r="X45" s="89"/>
      <c r="Y45" s="47"/>
      <c r="Z45" s="47"/>
      <c r="AA45" s="47"/>
      <c r="AB45" s="47"/>
      <c r="AC45" s="33"/>
      <c r="AD45" s="198"/>
      <c r="AE45" s="239"/>
      <c r="AF45" s="27"/>
      <c r="AG45" s="33"/>
    </row>
    <row r="46" spans="1:33" s="90" customFormat="1" ht="15.6" outlineLevel="1" x14ac:dyDescent="0.3">
      <c r="A46" s="24">
        <v>36</v>
      </c>
      <c r="B46" s="229"/>
      <c r="C46" s="94"/>
      <c r="D46" s="41"/>
      <c r="E46" s="42"/>
      <c r="F46" s="43"/>
      <c r="G46" s="44"/>
      <c r="H46" s="43"/>
      <c r="I46" s="43"/>
      <c r="J46" s="45"/>
      <c r="K46" s="46"/>
      <c r="L46" s="47"/>
      <c r="M46" s="47"/>
      <c r="N46" s="47"/>
      <c r="O46" s="33"/>
      <c r="P46" s="44"/>
      <c r="Q46" s="42"/>
      <c r="R46" s="42"/>
      <c r="S46" s="48"/>
      <c r="T46" s="42"/>
      <c r="U46" s="42"/>
      <c r="V46" s="49"/>
      <c r="W46" s="93"/>
      <c r="X46" s="89"/>
      <c r="Y46" s="47"/>
      <c r="Z46" s="47"/>
      <c r="AA46" s="47"/>
      <c r="AB46" s="47"/>
      <c r="AC46" s="33"/>
      <c r="AD46" s="198"/>
      <c r="AE46" s="239"/>
      <c r="AF46" s="27"/>
      <c r="AG46" s="33"/>
    </row>
    <row r="47" spans="1:33" ht="15.6" outlineLevel="1" x14ac:dyDescent="0.3">
      <c r="A47" s="91">
        <v>37</v>
      </c>
      <c r="B47" s="229"/>
      <c r="C47" s="51"/>
      <c r="D47" s="92"/>
      <c r="E47" s="42"/>
      <c r="F47" s="43"/>
      <c r="G47" s="44"/>
      <c r="H47" s="43"/>
      <c r="I47" s="43"/>
      <c r="J47" s="45"/>
      <c r="K47" s="46"/>
      <c r="L47" s="47"/>
      <c r="M47" s="47"/>
      <c r="N47" s="47"/>
      <c r="O47" s="33"/>
      <c r="P47" s="44"/>
      <c r="Q47" s="42"/>
      <c r="R47" s="42"/>
      <c r="S47" s="48"/>
      <c r="T47" s="42"/>
      <c r="U47" s="42"/>
      <c r="V47" s="49"/>
      <c r="W47" s="93"/>
      <c r="X47" s="89"/>
      <c r="Y47" s="47"/>
      <c r="Z47" s="47"/>
      <c r="AA47" s="47"/>
      <c r="AB47" s="46"/>
      <c r="AC47" s="33"/>
      <c r="AD47" s="198"/>
      <c r="AE47" s="239"/>
      <c r="AF47" s="27"/>
      <c r="AG47" s="33"/>
    </row>
    <row r="48" spans="1:33" ht="15.6" outlineLevel="1" x14ac:dyDescent="0.3">
      <c r="A48" s="24">
        <v>38</v>
      </c>
      <c r="B48" s="229"/>
      <c r="C48" s="25"/>
      <c r="D48" s="41"/>
      <c r="E48" s="42"/>
      <c r="F48" s="43"/>
      <c r="G48" s="44"/>
      <c r="H48" s="43"/>
      <c r="I48" s="43"/>
      <c r="J48" s="45"/>
      <c r="K48" s="46"/>
      <c r="L48" s="47"/>
      <c r="M48" s="47"/>
      <c r="N48" s="47"/>
      <c r="O48" s="33"/>
      <c r="P48" s="44"/>
      <c r="Q48" s="42"/>
      <c r="R48" s="42"/>
      <c r="S48" s="48"/>
      <c r="T48" s="42"/>
      <c r="U48" s="42"/>
      <c r="V48" s="49"/>
      <c r="W48" s="93"/>
      <c r="X48" s="89"/>
      <c r="Y48" s="47"/>
      <c r="Z48" s="47"/>
      <c r="AA48" s="47"/>
      <c r="AB48" s="46"/>
      <c r="AC48" s="33"/>
      <c r="AD48" s="96"/>
      <c r="AE48" s="239"/>
      <c r="AF48" s="27"/>
      <c r="AG48" s="33"/>
    </row>
    <row r="49" spans="1:33" ht="15.6" outlineLevel="1" x14ac:dyDescent="0.3">
      <c r="A49" s="24">
        <v>39</v>
      </c>
      <c r="B49" s="229"/>
      <c r="C49" s="25"/>
      <c r="D49" s="41"/>
      <c r="E49" s="42"/>
      <c r="F49" s="43"/>
      <c r="G49" s="44"/>
      <c r="H49" s="43"/>
      <c r="I49" s="43"/>
      <c r="J49" s="45"/>
      <c r="K49" s="46"/>
      <c r="L49" s="47"/>
      <c r="M49" s="47"/>
      <c r="N49" s="47"/>
      <c r="O49" s="33"/>
      <c r="P49" s="44"/>
      <c r="Q49" s="42"/>
      <c r="R49" s="42"/>
      <c r="S49" s="48"/>
      <c r="T49" s="42"/>
      <c r="U49" s="42"/>
      <c r="V49" s="49"/>
      <c r="W49" s="93"/>
      <c r="X49" s="89"/>
      <c r="Y49" s="47"/>
      <c r="Z49" s="47"/>
      <c r="AA49" s="47"/>
      <c r="AB49" s="46"/>
      <c r="AC49" s="33"/>
      <c r="AD49" s="97"/>
      <c r="AE49" s="239"/>
      <c r="AF49" s="27"/>
      <c r="AG49" s="33"/>
    </row>
    <row r="50" spans="1:33" ht="15.6" outlineLevel="1" x14ac:dyDescent="0.3">
      <c r="A50" s="24">
        <v>40</v>
      </c>
      <c r="B50" s="229"/>
      <c r="C50" s="55"/>
      <c r="D50" s="41"/>
      <c r="E50" s="42"/>
      <c r="F50" s="43"/>
      <c r="G50" s="44"/>
      <c r="H50" s="43"/>
      <c r="I50" s="43"/>
      <c r="J50" s="45"/>
      <c r="K50" s="46"/>
      <c r="L50" s="47"/>
      <c r="M50" s="47"/>
      <c r="N50" s="47"/>
      <c r="O50" s="33"/>
      <c r="P50" s="44"/>
      <c r="Q50" s="42"/>
      <c r="R50" s="42"/>
      <c r="S50" s="48"/>
      <c r="T50" s="42"/>
      <c r="U50" s="42"/>
      <c r="V50" s="49"/>
      <c r="W50" s="93"/>
      <c r="X50" s="89"/>
      <c r="Y50" s="47"/>
      <c r="Z50" s="47"/>
      <c r="AA50" s="47"/>
      <c r="AB50" s="46"/>
      <c r="AC50" s="33"/>
      <c r="AD50" s="198"/>
      <c r="AE50" s="239"/>
      <c r="AF50" s="27"/>
      <c r="AG50" s="33"/>
    </row>
    <row r="51" spans="1:33" ht="15.6" outlineLevel="1" x14ac:dyDescent="0.3">
      <c r="A51" s="24">
        <v>41</v>
      </c>
      <c r="B51" s="229"/>
      <c r="C51" s="25"/>
      <c r="D51" s="41"/>
      <c r="E51" s="42"/>
      <c r="F51" s="43"/>
      <c r="G51" s="44"/>
      <c r="H51" s="43"/>
      <c r="I51" s="43"/>
      <c r="J51" s="45"/>
      <c r="K51" s="46"/>
      <c r="L51" s="47"/>
      <c r="M51" s="47"/>
      <c r="N51" s="47"/>
      <c r="O51" s="33"/>
      <c r="P51" s="44"/>
      <c r="Q51" s="42"/>
      <c r="R51" s="42"/>
      <c r="S51" s="48"/>
      <c r="T51" s="42"/>
      <c r="U51" s="42"/>
      <c r="V51" s="49"/>
      <c r="W51" s="93"/>
      <c r="X51" s="89"/>
      <c r="Y51" s="47"/>
      <c r="Z51" s="47"/>
      <c r="AA51" s="47"/>
      <c r="AB51" s="46"/>
      <c r="AC51" s="33"/>
      <c r="AD51" s="198"/>
      <c r="AE51" s="239"/>
      <c r="AF51" s="27"/>
      <c r="AG51" s="33"/>
    </row>
    <row r="52" spans="1:33" ht="15.6" outlineLevel="1" x14ac:dyDescent="0.3">
      <c r="A52" s="24">
        <v>42</v>
      </c>
      <c r="B52" s="229"/>
      <c r="C52" s="25"/>
      <c r="D52" s="41"/>
      <c r="E52" s="42"/>
      <c r="F52" s="43"/>
      <c r="G52" s="44"/>
      <c r="H52" s="43"/>
      <c r="I52" s="43"/>
      <c r="J52" s="45"/>
      <c r="K52" s="46"/>
      <c r="L52" s="47"/>
      <c r="M52" s="47"/>
      <c r="N52" s="47"/>
      <c r="O52" s="33"/>
      <c r="P52" s="44"/>
      <c r="Q52" s="42"/>
      <c r="R52" s="42"/>
      <c r="S52" s="48"/>
      <c r="T52" s="42"/>
      <c r="U52" s="42"/>
      <c r="V52" s="49"/>
      <c r="W52" s="93"/>
      <c r="X52" s="89"/>
      <c r="Y52" s="47"/>
      <c r="Z52" s="47"/>
      <c r="AA52" s="47"/>
      <c r="AB52" s="47"/>
      <c r="AC52" s="33"/>
      <c r="AD52" s="198"/>
      <c r="AE52" s="239"/>
      <c r="AF52" s="27"/>
      <c r="AG52" s="33"/>
    </row>
    <row r="53" spans="1:33" ht="15.6" outlineLevel="1" x14ac:dyDescent="0.3">
      <c r="A53" s="24">
        <v>43</v>
      </c>
      <c r="B53" s="229"/>
      <c r="C53" s="25"/>
      <c r="D53" s="41"/>
      <c r="E53" s="42"/>
      <c r="F53" s="43"/>
      <c r="G53" s="44"/>
      <c r="H53" s="43"/>
      <c r="I53" s="43"/>
      <c r="J53" s="45"/>
      <c r="K53" s="46"/>
      <c r="L53" s="47"/>
      <c r="M53" s="47"/>
      <c r="N53" s="47"/>
      <c r="O53" s="33"/>
      <c r="P53" s="44"/>
      <c r="Q53" s="42"/>
      <c r="R53" s="42"/>
      <c r="S53" s="48"/>
      <c r="T53" s="42"/>
      <c r="U53" s="42"/>
      <c r="V53" s="49"/>
      <c r="W53" s="93"/>
      <c r="X53" s="89"/>
      <c r="Y53" s="47"/>
      <c r="Z53" s="47"/>
      <c r="AA53" s="47"/>
      <c r="AB53" s="47"/>
      <c r="AC53" s="33"/>
      <c r="AD53" s="198"/>
      <c r="AE53" s="239"/>
      <c r="AF53" s="27"/>
      <c r="AG53" s="33"/>
    </row>
    <row r="54" spans="1:33" ht="15.6" outlineLevel="1" x14ac:dyDescent="0.3">
      <c r="A54" s="24">
        <v>44</v>
      </c>
      <c r="B54" s="229"/>
      <c r="C54" s="25"/>
      <c r="D54" s="41"/>
      <c r="E54" s="42"/>
      <c r="F54" s="43"/>
      <c r="G54" s="44"/>
      <c r="H54" s="43"/>
      <c r="I54" s="43"/>
      <c r="J54" s="45"/>
      <c r="K54" s="46"/>
      <c r="L54" s="47"/>
      <c r="M54" s="47"/>
      <c r="N54" s="47"/>
      <c r="O54" s="33"/>
      <c r="P54" s="44"/>
      <c r="Q54" s="42"/>
      <c r="R54" s="42"/>
      <c r="S54" s="48"/>
      <c r="T54" s="42"/>
      <c r="U54" s="42"/>
      <c r="V54" s="49"/>
      <c r="W54" s="93"/>
      <c r="X54" s="89"/>
      <c r="Y54" s="47"/>
      <c r="Z54" s="47"/>
      <c r="AA54" s="47"/>
      <c r="AB54" s="47"/>
      <c r="AC54" s="33"/>
      <c r="AD54" s="198"/>
      <c r="AE54" s="239"/>
      <c r="AF54" s="27"/>
      <c r="AG54" s="33"/>
    </row>
    <row r="55" spans="1:33" ht="15.6" outlineLevel="1" x14ac:dyDescent="0.3">
      <c r="A55" s="24">
        <v>45</v>
      </c>
      <c r="B55" s="229"/>
      <c r="C55" s="25"/>
      <c r="D55" s="41"/>
      <c r="E55" s="42"/>
      <c r="F55" s="43"/>
      <c r="G55" s="44"/>
      <c r="H55" s="43"/>
      <c r="I55" s="43"/>
      <c r="J55" s="45"/>
      <c r="K55" s="46"/>
      <c r="L55" s="47"/>
      <c r="M55" s="47"/>
      <c r="N55" s="47"/>
      <c r="O55" s="33"/>
      <c r="P55" s="44"/>
      <c r="Q55" s="42"/>
      <c r="R55" s="42"/>
      <c r="S55" s="48"/>
      <c r="T55" s="42"/>
      <c r="U55" s="42"/>
      <c r="V55" s="49"/>
      <c r="W55" s="93"/>
      <c r="X55" s="89"/>
      <c r="Y55" s="47"/>
      <c r="Z55" s="47"/>
      <c r="AA55" s="47"/>
      <c r="AB55" s="47"/>
      <c r="AC55" s="33"/>
      <c r="AD55" s="198"/>
      <c r="AE55" s="239"/>
      <c r="AF55" s="27"/>
      <c r="AG55" s="33"/>
    </row>
    <row r="56" spans="1:33" ht="15.6" outlineLevel="1" x14ac:dyDescent="0.3">
      <c r="A56" s="24">
        <v>46</v>
      </c>
      <c r="B56" s="229"/>
      <c r="C56" s="25"/>
      <c r="D56" s="41"/>
      <c r="E56" s="42"/>
      <c r="F56" s="43"/>
      <c r="G56" s="44"/>
      <c r="H56" s="43"/>
      <c r="I56" s="43"/>
      <c r="J56" s="45"/>
      <c r="K56" s="46"/>
      <c r="L56" s="47"/>
      <c r="M56" s="47"/>
      <c r="N56" s="47"/>
      <c r="O56" s="33"/>
      <c r="P56" s="44"/>
      <c r="Q56" s="42"/>
      <c r="R56" s="42"/>
      <c r="S56" s="48"/>
      <c r="T56" s="42"/>
      <c r="U56" s="42"/>
      <c r="V56" s="49"/>
      <c r="W56" s="93"/>
      <c r="X56" s="89"/>
      <c r="Y56" s="47"/>
      <c r="Z56" s="47"/>
      <c r="AA56" s="47"/>
      <c r="AB56" s="47"/>
      <c r="AC56" s="33"/>
      <c r="AD56" s="198"/>
      <c r="AE56" s="239"/>
      <c r="AF56" s="27"/>
      <c r="AG56" s="33"/>
    </row>
    <row r="57" spans="1:33" ht="15.6" outlineLevel="1" x14ac:dyDescent="0.3">
      <c r="A57" s="24">
        <v>47</v>
      </c>
      <c r="B57" s="229"/>
      <c r="C57" s="25"/>
      <c r="D57" s="41"/>
      <c r="E57" s="42"/>
      <c r="F57" s="43"/>
      <c r="G57" s="44"/>
      <c r="H57" s="43"/>
      <c r="I57" s="43"/>
      <c r="J57" s="45"/>
      <c r="K57" s="46"/>
      <c r="L57" s="47"/>
      <c r="M57" s="47"/>
      <c r="N57" s="47"/>
      <c r="O57" s="33"/>
      <c r="P57" s="44"/>
      <c r="Q57" s="42"/>
      <c r="R57" s="42"/>
      <c r="S57" s="48"/>
      <c r="T57" s="42"/>
      <c r="U57" s="42"/>
      <c r="V57" s="49"/>
      <c r="W57" s="93"/>
      <c r="X57" s="89"/>
      <c r="Y57" s="47"/>
      <c r="Z57" s="47"/>
      <c r="AA57" s="47"/>
      <c r="AB57" s="47"/>
      <c r="AC57" s="33"/>
      <c r="AD57" s="198"/>
      <c r="AE57" s="239"/>
      <c r="AF57" s="27"/>
      <c r="AG57" s="33"/>
    </row>
    <row r="58" spans="1:33" ht="15.6" outlineLevel="1" x14ac:dyDescent="0.3">
      <c r="A58" s="24">
        <v>48</v>
      </c>
      <c r="B58" s="229"/>
      <c r="C58" s="25"/>
      <c r="D58" s="41"/>
      <c r="E58" s="42"/>
      <c r="F58" s="43"/>
      <c r="G58" s="44"/>
      <c r="H58" s="43"/>
      <c r="I58" s="43"/>
      <c r="J58" s="45"/>
      <c r="K58" s="46"/>
      <c r="L58" s="47"/>
      <c r="M58" s="47"/>
      <c r="N58" s="47"/>
      <c r="O58" s="33"/>
      <c r="P58" s="44"/>
      <c r="Q58" s="42"/>
      <c r="R58" s="42"/>
      <c r="S58" s="48"/>
      <c r="T58" s="42"/>
      <c r="U58" s="42"/>
      <c r="V58" s="49"/>
      <c r="W58" s="93"/>
      <c r="X58" s="89"/>
      <c r="Y58" s="47"/>
      <c r="Z58" s="47"/>
      <c r="AA58" s="47"/>
      <c r="AB58" s="47"/>
      <c r="AC58" s="33"/>
      <c r="AD58" s="198"/>
      <c r="AE58" s="239"/>
      <c r="AF58" s="27"/>
      <c r="AG58" s="33"/>
    </row>
    <row r="59" spans="1:33" ht="15.6" outlineLevel="1" x14ac:dyDescent="0.3">
      <c r="A59" s="24">
        <v>49</v>
      </c>
      <c r="B59" s="229"/>
      <c r="C59" s="25"/>
      <c r="D59" s="41"/>
      <c r="E59" s="42"/>
      <c r="F59" s="43"/>
      <c r="G59" s="44"/>
      <c r="H59" s="43"/>
      <c r="I59" s="43"/>
      <c r="J59" s="45"/>
      <c r="K59" s="46"/>
      <c r="L59" s="47"/>
      <c r="M59" s="47"/>
      <c r="N59" s="47"/>
      <c r="O59" s="33"/>
      <c r="P59" s="44"/>
      <c r="Q59" s="42"/>
      <c r="R59" s="42"/>
      <c r="S59" s="48"/>
      <c r="T59" s="42"/>
      <c r="U59" s="42"/>
      <c r="V59" s="98"/>
      <c r="W59" s="93"/>
      <c r="X59" s="89"/>
      <c r="Y59" s="47"/>
      <c r="Z59" s="47"/>
      <c r="AA59" s="47"/>
      <c r="AB59" s="47"/>
      <c r="AC59" s="33"/>
      <c r="AD59" s="198"/>
      <c r="AE59" s="239"/>
      <c r="AF59" s="27"/>
      <c r="AG59" s="33"/>
    </row>
    <row r="60" spans="1:33" ht="15.6" outlineLevel="1" x14ac:dyDescent="0.3">
      <c r="A60" s="24">
        <v>50</v>
      </c>
      <c r="B60" s="229"/>
      <c r="C60" s="25"/>
      <c r="D60" s="41"/>
      <c r="E60" s="42"/>
      <c r="F60" s="43"/>
      <c r="G60" s="44"/>
      <c r="H60" s="43"/>
      <c r="I60" s="43"/>
      <c r="J60" s="45"/>
      <c r="K60" s="46"/>
      <c r="L60" s="47"/>
      <c r="M60" s="47"/>
      <c r="N60" s="47"/>
      <c r="O60" s="33"/>
      <c r="P60" s="44"/>
      <c r="Q60" s="42"/>
      <c r="R60" s="42"/>
      <c r="S60" s="48"/>
      <c r="T60" s="42"/>
      <c r="U60" s="42"/>
      <c r="V60" s="49"/>
      <c r="W60" s="93"/>
      <c r="X60" s="89"/>
      <c r="Y60" s="47"/>
      <c r="Z60" s="47"/>
      <c r="AA60" s="47"/>
      <c r="AB60" s="47"/>
      <c r="AC60" s="33"/>
      <c r="AD60" s="198"/>
      <c r="AE60" s="239"/>
      <c r="AF60" s="27"/>
      <c r="AG60" s="33"/>
    </row>
    <row r="61" spans="1:33" ht="15.6" outlineLevel="1" x14ac:dyDescent="0.3">
      <c r="A61" s="24">
        <v>51</v>
      </c>
      <c r="B61" s="229"/>
      <c r="C61" s="25"/>
      <c r="D61" s="41"/>
      <c r="E61" s="42"/>
      <c r="F61" s="43"/>
      <c r="G61" s="44"/>
      <c r="H61" s="43"/>
      <c r="I61" s="43"/>
      <c r="J61" s="45"/>
      <c r="K61" s="46"/>
      <c r="L61" s="47"/>
      <c r="M61" s="47"/>
      <c r="N61" s="47"/>
      <c r="O61" s="33"/>
      <c r="P61" s="44"/>
      <c r="Q61" s="42"/>
      <c r="R61" s="42"/>
      <c r="S61" s="48"/>
      <c r="T61" s="42"/>
      <c r="U61" s="42"/>
      <c r="V61" s="49"/>
      <c r="W61" s="93"/>
      <c r="X61" s="89"/>
      <c r="Y61" s="47"/>
      <c r="Z61" s="47"/>
      <c r="AA61" s="47"/>
      <c r="AB61" s="47"/>
      <c r="AC61" s="33"/>
      <c r="AD61" s="198"/>
      <c r="AE61" s="239"/>
      <c r="AF61" s="27"/>
      <c r="AG61" s="33"/>
    </row>
    <row r="62" spans="1:33" ht="15.6" outlineLevel="1" x14ac:dyDescent="0.3">
      <c r="A62" s="24">
        <v>52</v>
      </c>
      <c r="B62" s="229"/>
      <c r="C62" s="25"/>
      <c r="D62" s="41"/>
      <c r="E62" s="42"/>
      <c r="F62" s="43"/>
      <c r="G62" s="44"/>
      <c r="H62" s="43"/>
      <c r="I62" s="43"/>
      <c r="J62" s="45"/>
      <c r="K62" s="46"/>
      <c r="L62" s="47"/>
      <c r="M62" s="47"/>
      <c r="N62" s="47"/>
      <c r="O62" s="33"/>
      <c r="P62" s="44"/>
      <c r="Q62" s="42"/>
      <c r="R62" s="42"/>
      <c r="S62" s="48"/>
      <c r="T62" s="42"/>
      <c r="U62" s="42"/>
      <c r="V62" s="49"/>
      <c r="W62" s="93"/>
      <c r="X62" s="89"/>
      <c r="Y62" s="47"/>
      <c r="Z62" s="47"/>
      <c r="AA62" s="47"/>
      <c r="AB62" s="47"/>
      <c r="AC62" s="33"/>
      <c r="AD62" s="198"/>
      <c r="AE62" s="239"/>
      <c r="AF62" s="27"/>
      <c r="AG62" s="33"/>
    </row>
    <row r="63" spans="1:33" ht="15.6" outlineLevel="1" x14ac:dyDescent="0.3">
      <c r="A63" s="24">
        <v>53</v>
      </c>
      <c r="B63" s="229"/>
      <c r="C63" s="25"/>
      <c r="D63" s="41"/>
      <c r="E63" s="42"/>
      <c r="F63" s="43"/>
      <c r="G63" s="44"/>
      <c r="H63" s="43"/>
      <c r="I63" s="43"/>
      <c r="J63" s="45"/>
      <c r="K63" s="46"/>
      <c r="L63" s="47"/>
      <c r="M63" s="47"/>
      <c r="N63" s="47"/>
      <c r="O63" s="33"/>
      <c r="P63" s="44"/>
      <c r="Q63" s="42"/>
      <c r="R63" s="42"/>
      <c r="S63" s="48"/>
      <c r="T63" s="42"/>
      <c r="U63" s="42"/>
      <c r="V63" s="49"/>
      <c r="W63" s="93"/>
      <c r="X63" s="89"/>
      <c r="Y63" s="47"/>
      <c r="Z63" s="47"/>
      <c r="AA63" s="47"/>
      <c r="AB63" s="47"/>
      <c r="AC63" s="33"/>
      <c r="AD63" s="198"/>
      <c r="AE63" s="239"/>
      <c r="AF63" s="27"/>
      <c r="AG63" s="33"/>
    </row>
    <row r="64" spans="1:33" ht="15.6" outlineLevel="1" x14ac:dyDescent="0.3">
      <c r="A64" s="24">
        <v>54</v>
      </c>
      <c r="B64" s="229"/>
      <c r="C64" s="25"/>
      <c r="D64" s="41"/>
      <c r="E64" s="42"/>
      <c r="F64" s="43"/>
      <c r="G64" s="44"/>
      <c r="H64" s="43"/>
      <c r="I64" s="43"/>
      <c r="J64" s="45"/>
      <c r="K64" s="46"/>
      <c r="L64" s="47"/>
      <c r="M64" s="47"/>
      <c r="N64" s="47"/>
      <c r="O64" s="33"/>
      <c r="P64" s="44"/>
      <c r="Q64" s="42"/>
      <c r="R64" s="42"/>
      <c r="S64" s="48"/>
      <c r="T64" s="42"/>
      <c r="U64" s="42"/>
      <c r="V64" s="49"/>
      <c r="W64" s="93"/>
      <c r="X64" s="89"/>
      <c r="Y64" s="47"/>
      <c r="Z64" s="47"/>
      <c r="AA64" s="47"/>
      <c r="AB64" s="47"/>
      <c r="AC64" s="33"/>
      <c r="AD64" s="198"/>
      <c r="AE64" s="239"/>
      <c r="AF64" s="27"/>
      <c r="AG64" s="33"/>
    </row>
    <row r="65" spans="1:33" ht="15.6" outlineLevel="1" x14ac:dyDescent="0.3">
      <c r="A65" s="24">
        <v>55</v>
      </c>
      <c r="B65" s="229"/>
      <c r="C65" s="25"/>
      <c r="D65" s="41"/>
      <c r="E65" s="42"/>
      <c r="F65" s="43"/>
      <c r="G65" s="44"/>
      <c r="H65" s="43"/>
      <c r="I65" s="43"/>
      <c r="J65" s="45"/>
      <c r="K65" s="46"/>
      <c r="L65" s="47"/>
      <c r="M65" s="47"/>
      <c r="N65" s="47"/>
      <c r="O65" s="33"/>
      <c r="P65" s="44"/>
      <c r="Q65" s="42"/>
      <c r="R65" s="42"/>
      <c r="S65" s="48"/>
      <c r="T65" s="42"/>
      <c r="U65" s="42"/>
      <c r="V65" s="49"/>
      <c r="W65" s="93"/>
      <c r="X65" s="89"/>
      <c r="Y65" s="47"/>
      <c r="Z65" s="47"/>
      <c r="AA65" s="47"/>
      <c r="AB65" s="47"/>
      <c r="AC65" s="33"/>
      <c r="AD65" s="198"/>
      <c r="AE65" s="239"/>
      <c r="AF65" s="27"/>
      <c r="AG65" s="33"/>
    </row>
    <row r="66" spans="1:33" ht="15.6" outlineLevel="1" x14ac:dyDescent="0.3">
      <c r="A66" s="24">
        <v>56</v>
      </c>
      <c r="B66" s="229"/>
      <c r="C66" s="25"/>
      <c r="D66" s="41"/>
      <c r="E66" s="42"/>
      <c r="F66" s="43"/>
      <c r="G66" s="44"/>
      <c r="H66" s="43"/>
      <c r="I66" s="43"/>
      <c r="J66" s="45"/>
      <c r="K66" s="46"/>
      <c r="L66" s="47"/>
      <c r="M66" s="47"/>
      <c r="N66" s="47"/>
      <c r="O66" s="33"/>
      <c r="P66" s="44"/>
      <c r="Q66" s="42"/>
      <c r="R66" s="42"/>
      <c r="S66" s="48"/>
      <c r="T66" s="42"/>
      <c r="U66" s="42"/>
      <c r="V66" s="49"/>
      <c r="W66" s="93"/>
      <c r="X66" s="89"/>
      <c r="Y66" s="47"/>
      <c r="Z66" s="47"/>
      <c r="AA66" s="47"/>
      <c r="AB66" s="47"/>
      <c r="AC66" s="33"/>
      <c r="AD66" s="198"/>
      <c r="AE66" s="239"/>
      <c r="AF66" s="27"/>
      <c r="AG66" s="33"/>
    </row>
    <row r="67" spans="1:33" ht="15.6" outlineLevel="1" x14ac:dyDescent="0.3">
      <c r="A67" s="24">
        <v>57</v>
      </c>
      <c r="B67" s="229"/>
      <c r="C67" s="25"/>
      <c r="D67" s="41"/>
      <c r="E67" s="42"/>
      <c r="F67" s="43"/>
      <c r="G67" s="44"/>
      <c r="H67" s="43"/>
      <c r="I67" s="43"/>
      <c r="J67" s="45"/>
      <c r="K67" s="46"/>
      <c r="L67" s="47"/>
      <c r="M67" s="47"/>
      <c r="N67" s="47"/>
      <c r="O67" s="33"/>
      <c r="P67" s="44"/>
      <c r="Q67" s="42"/>
      <c r="R67" s="42"/>
      <c r="S67" s="48"/>
      <c r="T67" s="42"/>
      <c r="U67" s="42"/>
      <c r="V67" s="49"/>
      <c r="W67" s="93"/>
      <c r="X67" s="89"/>
      <c r="Y67" s="47"/>
      <c r="Z67" s="47"/>
      <c r="AA67" s="47"/>
      <c r="AB67" s="47"/>
      <c r="AC67" s="54"/>
      <c r="AD67" s="198"/>
      <c r="AE67" s="239"/>
      <c r="AF67" s="246"/>
      <c r="AG67" s="241"/>
    </row>
    <row r="68" spans="1:33" ht="15.6" outlineLevel="1" x14ac:dyDescent="0.3">
      <c r="A68" s="24">
        <v>58</v>
      </c>
      <c r="B68" s="229"/>
      <c r="C68" s="25"/>
      <c r="D68" s="41"/>
      <c r="E68" s="42"/>
      <c r="F68" s="43"/>
      <c r="G68" s="44"/>
      <c r="H68" s="43"/>
      <c r="I68" s="43"/>
      <c r="J68" s="45"/>
      <c r="K68" s="46"/>
      <c r="L68" s="47"/>
      <c r="M68" s="47"/>
      <c r="N68" s="47"/>
      <c r="O68" s="33"/>
      <c r="P68" s="44"/>
      <c r="Q68" s="42"/>
      <c r="R68" s="42"/>
      <c r="S68" s="48"/>
      <c r="T68" s="42"/>
      <c r="U68" s="42"/>
      <c r="V68" s="49"/>
      <c r="W68" s="93"/>
      <c r="X68" s="89"/>
      <c r="Y68" s="47"/>
      <c r="Z68" s="47"/>
      <c r="AA68" s="47"/>
      <c r="AB68" s="47"/>
      <c r="AC68" s="33"/>
      <c r="AD68" s="198"/>
      <c r="AE68" s="239"/>
      <c r="AF68" s="27"/>
      <c r="AG68" s="33"/>
    </row>
    <row r="69" spans="1:33" ht="15.6" outlineLevel="1" x14ac:dyDescent="0.3">
      <c r="A69" s="24">
        <v>59</v>
      </c>
      <c r="B69" s="229"/>
      <c r="C69" s="25"/>
      <c r="D69" s="41"/>
      <c r="E69" s="42"/>
      <c r="F69" s="43"/>
      <c r="G69" s="44"/>
      <c r="H69" s="43"/>
      <c r="I69" s="43"/>
      <c r="J69" s="45"/>
      <c r="K69" s="46"/>
      <c r="L69" s="47"/>
      <c r="M69" s="47"/>
      <c r="N69" s="47"/>
      <c r="O69" s="33"/>
      <c r="P69" s="44"/>
      <c r="Q69" s="42"/>
      <c r="R69" s="42"/>
      <c r="S69" s="48"/>
      <c r="T69" s="42"/>
      <c r="U69" s="42"/>
      <c r="V69" s="49"/>
      <c r="W69" s="93"/>
      <c r="X69" s="89"/>
      <c r="Y69" s="47"/>
      <c r="Z69" s="47"/>
      <c r="AA69" s="47"/>
      <c r="AB69" s="47"/>
      <c r="AC69" s="33"/>
      <c r="AD69" s="198"/>
      <c r="AE69" s="239"/>
      <c r="AF69" s="27"/>
      <c r="AG69" s="33"/>
    </row>
    <row r="70" spans="1:33" ht="15.6" outlineLevel="1" x14ac:dyDescent="0.3">
      <c r="A70" s="24">
        <v>60</v>
      </c>
      <c r="B70" s="229"/>
      <c r="C70" s="55"/>
      <c r="D70" s="41"/>
      <c r="E70" s="42"/>
      <c r="F70" s="43"/>
      <c r="G70" s="44"/>
      <c r="H70" s="43"/>
      <c r="I70" s="43"/>
      <c r="J70" s="45"/>
      <c r="K70" s="46"/>
      <c r="L70" s="47"/>
      <c r="M70" s="47"/>
      <c r="N70" s="47"/>
      <c r="O70" s="33"/>
      <c r="P70" s="44"/>
      <c r="Q70" s="42"/>
      <c r="R70" s="42"/>
      <c r="S70" s="48"/>
      <c r="T70" s="42"/>
      <c r="U70" s="42"/>
      <c r="V70" s="49"/>
      <c r="W70" s="93"/>
      <c r="X70" s="89"/>
      <c r="Y70" s="47"/>
      <c r="Z70" s="47"/>
      <c r="AA70" s="47"/>
      <c r="AB70" s="47"/>
      <c r="AC70" s="33"/>
      <c r="AD70" s="198"/>
      <c r="AE70" s="239"/>
      <c r="AF70" s="27"/>
      <c r="AG70" s="33"/>
    </row>
    <row r="71" spans="1:33" ht="15.6" outlineLevel="1" x14ac:dyDescent="0.3">
      <c r="A71" s="24">
        <v>61</v>
      </c>
      <c r="B71" s="229"/>
      <c r="C71" s="25"/>
      <c r="D71" s="41"/>
      <c r="E71" s="42"/>
      <c r="F71" s="43"/>
      <c r="G71" s="44"/>
      <c r="H71" s="43"/>
      <c r="I71" s="43"/>
      <c r="J71" s="45"/>
      <c r="K71" s="46"/>
      <c r="L71" s="47"/>
      <c r="M71" s="47"/>
      <c r="N71" s="47"/>
      <c r="O71" s="33"/>
      <c r="P71" s="44"/>
      <c r="Q71" s="42"/>
      <c r="R71" s="42"/>
      <c r="S71" s="48"/>
      <c r="T71" s="42"/>
      <c r="U71" s="42"/>
      <c r="V71" s="49"/>
      <c r="W71" s="93"/>
      <c r="X71" s="89"/>
      <c r="Y71" s="47"/>
      <c r="Z71" s="47"/>
      <c r="AA71" s="47"/>
      <c r="AB71" s="47"/>
      <c r="AC71" s="33"/>
      <c r="AD71" s="198"/>
      <c r="AE71" s="239"/>
      <c r="AF71" s="27"/>
      <c r="AG71" s="33"/>
    </row>
    <row r="72" spans="1:33" ht="15.6" outlineLevel="1" x14ac:dyDescent="0.3">
      <c r="A72" s="24">
        <v>62</v>
      </c>
      <c r="B72" s="229"/>
      <c r="C72" s="25"/>
      <c r="D72" s="41"/>
      <c r="E72" s="42"/>
      <c r="F72" s="43"/>
      <c r="G72" s="44"/>
      <c r="H72" s="43"/>
      <c r="I72" s="43"/>
      <c r="J72" s="45"/>
      <c r="K72" s="46"/>
      <c r="L72" s="47"/>
      <c r="M72" s="47"/>
      <c r="N72" s="47"/>
      <c r="O72" s="33"/>
      <c r="P72" s="44"/>
      <c r="Q72" s="42"/>
      <c r="R72" s="42"/>
      <c r="S72" s="48"/>
      <c r="T72" s="42"/>
      <c r="U72" s="42"/>
      <c r="V72" s="49"/>
      <c r="W72" s="93"/>
      <c r="X72" s="89"/>
      <c r="Y72" s="47"/>
      <c r="Z72" s="47"/>
      <c r="AA72" s="47"/>
      <c r="AB72" s="47"/>
      <c r="AC72" s="33"/>
      <c r="AD72" s="198"/>
      <c r="AE72" s="239"/>
      <c r="AF72" s="27"/>
      <c r="AG72" s="33"/>
    </row>
    <row r="73" spans="1:33" ht="15.6" outlineLevel="1" x14ac:dyDescent="0.3">
      <c r="A73" s="24">
        <v>63</v>
      </c>
      <c r="B73" s="229"/>
      <c r="C73" s="25"/>
      <c r="D73" s="41"/>
      <c r="E73" s="42"/>
      <c r="F73" s="43"/>
      <c r="G73" s="44"/>
      <c r="H73" s="43"/>
      <c r="I73" s="43"/>
      <c r="J73" s="45"/>
      <c r="K73" s="46"/>
      <c r="L73" s="47"/>
      <c r="M73" s="47"/>
      <c r="N73" s="47"/>
      <c r="O73" s="33"/>
      <c r="P73" s="44"/>
      <c r="Q73" s="42"/>
      <c r="R73" s="42"/>
      <c r="S73" s="48"/>
      <c r="T73" s="42"/>
      <c r="U73" s="42"/>
      <c r="V73" s="49"/>
      <c r="W73" s="93"/>
      <c r="X73" s="89"/>
      <c r="Y73" s="47"/>
      <c r="Z73" s="47"/>
      <c r="AA73" s="47"/>
      <c r="AB73" s="47"/>
      <c r="AC73" s="33"/>
      <c r="AD73" s="198"/>
      <c r="AE73" s="239"/>
      <c r="AF73" s="27"/>
      <c r="AG73" s="33"/>
    </row>
    <row r="74" spans="1:33" ht="15.6" outlineLevel="1" x14ac:dyDescent="0.3">
      <c r="A74" s="24">
        <v>64</v>
      </c>
      <c r="B74" s="229"/>
      <c r="C74" s="25"/>
      <c r="D74" s="41"/>
      <c r="E74" s="42"/>
      <c r="F74" s="43"/>
      <c r="G74" s="44"/>
      <c r="H74" s="43"/>
      <c r="I74" s="43"/>
      <c r="J74" s="45"/>
      <c r="K74" s="46"/>
      <c r="L74" s="47"/>
      <c r="M74" s="47"/>
      <c r="N74" s="47"/>
      <c r="O74" s="33"/>
      <c r="P74" s="44"/>
      <c r="Q74" s="42"/>
      <c r="R74" s="42"/>
      <c r="S74" s="48"/>
      <c r="T74" s="42"/>
      <c r="U74" s="42"/>
      <c r="V74" s="49"/>
      <c r="W74" s="93"/>
      <c r="X74" s="89"/>
      <c r="Y74" s="47"/>
      <c r="Z74" s="47"/>
      <c r="AA74" s="47"/>
      <c r="AB74" s="47"/>
      <c r="AC74" s="33"/>
      <c r="AD74" s="198"/>
      <c r="AE74" s="239"/>
      <c r="AF74" s="27"/>
      <c r="AG74" s="33"/>
    </row>
    <row r="75" spans="1:33" ht="14.25" customHeight="1" outlineLevel="1" x14ac:dyDescent="0.3">
      <c r="A75" s="24">
        <v>65</v>
      </c>
      <c r="B75" s="231"/>
      <c r="D75" s="41"/>
      <c r="E75" s="42"/>
      <c r="F75" s="43"/>
      <c r="G75" s="44"/>
      <c r="H75" s="43"/>
      <c r="I75" s="43"/>
      <c r="J75" s="45"/>
      <c r="K75" s="46"/>
      <c r="L75" s="47"/>
      <c r="M75" s="47"/>
      <c r="N75" s="47"/>
      <c r="O75" s="33"/>
      <c r="P75" s="44"/>
      <c r="Q75" s="42"/>
      <c r="R75" s="42"/>
      <c r="S75" s="48"/>
      <c r="T75" s="42"/>
      <c r="U75" s="42"/>
      <c r="V75" s="49"/>
      <c r="W75" s="93"/>
      <c r="X75" s="89"/>
      <c r="Y75" s="47"/>
      <c r="Z75" s="47"/>
      <c r="AA75" s="47"/>
      <c r="AB75" s="47"/>
      <c r="AC75" s="33"/>
      <c r="AD75" s="198"/>
      <c r="AE75" s="239"/>
      <c r="AF75" s="27"/>
      <c r="AG75" s="33"/>
    </row>
    <row r="76" spans="1:33" ht="16.2" outlineLevel="1" thickBot="1" x14ac:dyDescent="0.35">
      <c r="A76" s="24">
        <v>66</v>
      </c>
      <c r="B76" s="232"/>
      <c r="C76" s="100"/>
      <c r="D76" s="101"/>
      <c r="E76" s="102"/>
      <c r="F76" s="43"/>
      <c r="G76" s="121"/>
      <c r="H76" s="146"/>
      <c r="I76" s="146"/>
      <c r="J76" s="45"/>
      <c r="K76" s="57"/>
      <c r="L76" s="47"/>
      <c r="M76" s="47"/>
      <c r="N76" s="47"/>
      <c r="O76" s="33"/>
      <c r="P76" s="44"/>
      <c r="Q76" s="42"/>
      <c r="R76" s="42"/>
      <c r="S76" s="48"/>
      <c r="T76" s="102"/>
      <c r="U76" s="42"/>
      <c r="V76" s="49"/>
      <c r="W76" s="103"/>
      <c r="X76" s="89"/>
      <c r="Y76" s="47"/>
      <c r="Z76" s="47"/>
      <c r="AA76" s="47"/>
      <c r="AB76" s="47"/>
      <c r="AC76" s="59"/>
      <c r="AD76" s="198"/>
      <c r="AE76" s="240"/>
      <c r="AF76" s="27"/>
      <c r="AG76" s="59"/>
    </row>
    <row r="77" spans="1:33" ht="16.2" thickBot="1" x14ac:dyDescent="0.35">
      <c r="A77" s="61"/>
      <c r="B77" s="62"/>
      <c r="C77" s="63" t="s">
        <v>10</v>
      </c>
      <c r="D77" s="64">
        <f t="shared" ref="D77:AC77" si="3">SUM(D43:D76)</f>
        <v>0</v>
      </c>
      <c r="E77" s="65">
        <f t="shared" si="3"/>
        <v>0</v>
      </c>
      <c r="F77" s="104">
        <f t="shared" si="3"/>
        <v>0</v>
      </c>
      <c r="G77" s="104">
        <f t="shared" si="3"/>
        <v>0</v>
      </c>
      <c r="H77" s="104">
        <f t="shared" si="3"/>
        <v>0</v>
      </c>
      <c r="I77" s="104">
        <f t="shared" si="3"/>
        <v>0</v>
      </c>
      <c r="J77" s="105">
        <f t="shared" si="3"/>
        <v>0</v>
      </c>
      <c r="K77" s="68">
        <f t="shared" si="3"/>
        <v>0</v>
      </c>
      <c r="L77" s="105">
        <f t="shared" si="3"/>
        <v>0</v>
      </c>
      <c r="M77" s="105">
        <f t="shared" si="3"/>
        <v>0</v>
      </c>
      <c r="N77" s="105">
        <f t="shared" si="3"/>
        <v>0</v>
      </c>
      <c r="O77" s="106">
        <f t="shared" si="3"/>
        <v>0</v>
      </c>
      <c r="P77" s="65">
        <f t="shared" si="3"/>
        <v>0</v>
      </c>
      <c r="Q77" s="104">
        <f t="shared" si="3"/>
        <v>0</v>
      </c>
      <c r="R77" s="107">
        <f t="shared" si="3"/>
        <v>0</v>
      </c>
      <c r="S77" s="108">
        <f t="shared" si="3"/>
        <v>0</v>
      </c>
      <c r="T77" s="64">
        <f t="shared" si="3"/>
        <v>0</v>
      </c>
      <c r="U77" s="66">
        <f t="shared" si="3"/>
        <v>0</v>
      </c>
      <c r="V77" s="66">
        <f t="shared" si="3"/>
        <v>0</v>
      </c>
      <c r="W77" s="105">
        <f t="shared" si="3"/>
        <v>0</v>
      </c>
      <c r="X77" s="68">
        <f t="shared" si="3"/>
        <v>0</v>
      </c>
      <c r="Y77" s="69">
        <f t="shared" si="3"/>
        <v>0</v>
      </c>
      <c r="Z77" s="105">
        <f t="shared" si="3"/>
        <v>0</v>
      </c>
      <c r="AA77" s="109">
        <f t="shared" si="3"/>
        <v>0</v>
      </c>
      <c r="AB77" s="110">
        <f t="shared" si="3"/>
        <v>0</v>
      </c>
      <c r="AC77" s="110">
        <f t="shared" si="3"/>
        <v>0</v>
      </c>
      <c r="AD77" s="111"/>
      <c r="AE77" s="73">
        <f>SUM(AE43:AE76)</f>
        <v>0</v>
      </c>
      <c r="AF77" s="247">
        <f>SUM(AF43:AF76)</f>
        <v>0</v>
      </c>
      <c r="AG77" s="131">
        <f>SUM(AG43:AG76)</f>
        <v>0</v>
      </c>
    </row>
    <row r="78" spans="1:33" ht="18" hidden="1" outlineLevel="1" thickBot="1" x14ac:dyDescent="0.35">
      <c r="A78" s="308" t="str">
        <f>Määrittelyt!$B$2</f>
        <v>Lions Club Mikroyhdistys ry</v>
      </c>
      <c r="B78" s="309"/>
      <c r="C78" s="309"/>
      <c r="D78" s="7" t="s">
        <v>6</v>
      </c>
      <c r="E78" s="7" t="s">
        <v>6</v>
      </c>
      <c r="F78" s="7"/>
      <c r="G78" s="7" t="s">
        <v>6</v>
      </c>
      <c r="H78" s="7"/>
      <c r="I78" s="7"/>
      <c r="J78" s="8"/>
      <c r="K78" s="8"/>
      <c r="L78" s="8"/>
      <c r="M78" s="8"/>
      <c r="N78" s="8"/>
      <c r="O78" s="9"/>
      <c r="P78" s="10"/>
      <c r="Q78" s="10"/>
      <c r="R78" s="10"/>
      <c r="S78" s="11"/>
      <c r="T78" s="10"/>
      <c r="U78" s="10"/>
      <c r="V78" s="10"/>
      <c r="W78" s="8"/>
      <c r="X78" s="8"/>
      <c r="Y78" s="12"/>
      <c r="Z78" s="8"/>
      <c r="AA78" s="8"/>
      <c r="AB78" s="8"/>
      <c r="AC78" s="13"/>
      <c r="AD78" s="199"/>
      <c r="AE78" s="199"/>
    </row>
    <row r="79" spans="1:33" ht="18" hidden="1" outlineLevel="1" thickBot="1" x14ac:dyDescent="0.35">
      <c r="A79" s="5"/>
      <c r="B79" s="14" t="s">
        <v>16</v>
      </c>
      <c r="C79" s="15" t="str">
        <f>Määrittelyt!$B$3</f>
        <v>2023-2024</v>
      </c>
      <c r="D79" s="16"/>
      <c r="E79" s="17"/>
      <c r="F79" s="17"/>
      <c r="G79" s="17"/>
      <c r="H79" s="17"/>
      <c r="I79" s="17" t="str">
        <f>Määrittelyt!$B$4</f>
        <v>Hallinto TULOT JA MENOT</v>
      </c>
      <c r="J79" s="18"/>
      <c r="K79" s="18"/>
      <c r="L79" s="18"/>
      <c r="M79" s="18"/>
      <c r="N79" s="18"/>
      <c r="O79" s="19"/>
      <c r="P79" s="305" t="str">
        <f>Määrittelyt!$B$5</f>
        <v>Aktiviteettit TULOT JA MENOT</v>
      </c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222"/>
      <c r="AE79" s="291" t="str">
        <f>Määrittelyt!$B$6</f>
        <v>YLEISAVUSTUS</v>
      </c>
      <c r="AF79" s="306" t="str">
        <f>Määrittelyt!$B$7</f>
        <v>RAHANKERÄYS</v>
      </c>
      <c r="AG79" s="307"/>
    </row>
    <row r="80" spans="1:33" ht="15" hidden="1" outlineLevel="1" thickBot="1" x14ac:dyDescent="0.35">
      <c r="A80" s="20" t="s">
        <v>7</v>
      </c>
      <c r="B80" s="21" t="s">
        <v>50</v>
      </c>
      <c r="C80" s="22" t="s">
        <v>8</v>
      </c>
      <c r="D80" s="22" t="str">
        <f>Määrittelyt!$B$11</f>
        <v>Jäsenmaksut</v>
      </c>
      <c r="E80" s="22" t="str">
        <f>Määrittelyt!$C$11</f>
        <v>Kokousmaksut</v>
      </c>
      <c r="F80" s="22" t="str">
        <f>Määrittelyt!$D$11</f>
        <v>Talkootulot</v>
      </c>
      <c r="G80" s="22" t="str">
        <f>Määrittelyt!$E$11</f>
        <v>Liikenneohjaus</v>
      </c>
      <c r="H80" s="213" t="str">
        <f>Määrittelyt!$F$11</f>
        <v>Inventaario</v>
      </c>
      <c r="I80" s="22" t="str">
        <f>Määrittelyt!$G$11</f>
        <v>Muu tulot</v>
      </c>
      <c r="J80" s="214" t="str">
        <f>Määrittelyt!$B$13</f>
        <v>Henkilöstökulut</v>
      </c>
      <c r="K80" s="214" t="str">
        <f>Määrittelyt!$C$13</f>
        <v>Liitto jäsenmaksu</v>
      </c>
      <c r="L80" s="214" t="str">
        <f>Määrittelyt!$D$13</f>
        <v>LCI jäsenmaksu</v>
      </c>
      <c r="M80" s="214" t="str">
        <f>Määrittelyt!$E$13</f>
        <v>Piirin jäsenmaksu</v>
      </c>
      <c r="N80" s="214" t="str">
        <f>Määrittelyt!$F$13</f>
        <v>Kokouskulut</v>
      </c>
      <c r="O80" s="214" t="str">
        <f>Määrittelyt!$G$13</f>
        <v>Muut kulut</v>
      </c>
      <c r="P80" s="22" t="str">
        <f>Määrittelyt!$B$16</f>
        <v>Konsertti</v>
      </c>
      <c r="Q80" s="22" t="str">
        <f>Määrittelyt!$C$16</f>
        <v>Adressit ja joulukortit</v>
      </c>
      <c r="R80" s="22" t="str">
        <f>Määrittelyt!$D$16</f>
        <v>Talkoot</v>
      </c>
      <c r="S80" s="22" t="str">
        <f>Määrittelyt!$E$16</f>
        <v>Liikenneohjaus</v>
      </c>
      <c r="T80" s="22" t="str">
        <f>Määrittelyt!$F$16</f>
        <v>Inventaario</v>
      </c>
      <c r="U80" s="22" t="str">
        <f>Määrittelyt!$G$16</f>
        <v>Ei käytössä</v>
      </c>
      <c r="V80" s="22" t="str">
        <f>Määrittelyt!$H$16</f>
        <v>Muut tulot</v>
      </c>
      <c r="W80" s="214" t="str">
        <f>Määrittelyt!$B$18</f>
        <v>Konsertti</v>
      </c>
      <c r="X80" s="214" t="str">
        <f>Määrittelyt!$C$18</f>
        <v>Adressit ja joulukortit</v>
      </c>
      <c r="Y80" s="214" t="str">
        <f>Määrittelyt!$D$18</f>
        <v>Talkoot</v>
      </c>
      <c r="Z80" s="214" t="str">
        <f>Määrittelyt!$E$18</f>
        <v>Liikenneohjaus</v>
      </c>
      <c r="AA80" s="214" t="str">
        <f>Määrittelyt!$F$18</f>
        <v>Inventaario</v>
      </c>
      <c r="AB80" s="214" t="str">
        <f>Määrittelyt!$G$18</f>
        <v>LCIF ja avustukset</v>
      </c>
      <c r="AC80" s="214" t="str">
        <f>Määrittelyt!$H$18</f>
        <v>Muut kulut</v>
      </c>
      <c r="AD80" s="214"/>
      <c r="AE80" s="22" t="str">
        <f>Määrittelyt!$B$20</f>
        <v>Yleisavustukset +/-</v>
      </c>
      <c r="AF80" s="244" t="str">
        <f>Määrittelyt!$I$16</f>
        <v>Keräystuotot</v>
      </c>
      <c r="AG80" s="245" t="str">
        <f>Määrittelyt!$I$18</f>
        <v>Keräyskulut</v>
      </c>
    </row>
    <row r="81" spans="1:33" ht="16.2" hidden="1" outlineLevel="1" thickBot="1" x14ac:dyDescent="0.35">
      <c r="A81" s="61"/>
      <c r="B81" s="112"/>
      <c r="C81" s="63" t="s">
        <v>12</v>
      </c>
      <c r="D81" s="64">
        <f t="shared" ref="D81:AC81" si="4">D77</f>
        <v>0</v>
      </c>
      <c r="E81" s="65">
        <f t="shared" si="4"/>
        <v>0</v>
      </c>
      <c r="F81" s="104">
        <f t="shared" si="4"/>
        <v>0</v>
      </c>
      <c r="G81" s="104">
        <f t="shared" si="4"/>
        <v>0</v>
      </c>
      <c r="H81" s="104">
        <f t="shared" si="4"/>
        <v>0</v>
      </c>
      <c r="I81" s="104">
        <f t="shared" si="4"/>
        <v>0</v>
      </c>
      <c r="J81" s="105">
        <f t="shared" si="4"/>
        <v>0</v>
      </c>
      <c r="K81" s="68">
        <f t="shared" si="4"/>
        <v>0</v>
      </c>
      <c r="L81" s="105">
        <f t="shared" si="4"/>
        <v>0</v>
      </c>
      <c r="M81" s="105">
        <f t="shared" si="4"/>
        <v>0</v>
      </c>
      <c r="N81" s="105">
        <f t="shared" si="4"/>
        <v>0</v>
      </c>
      <c r="O81" s="106">
        <f t="shared" si="4"/>
        <v>0</v>
      </c>
      <c r="P81" s="65">
        <f t="shared" si="4"/>
        <v>0</v>
      </c>
      <c r="Q81" s="104">
        <f t="shared" si="4"/>
        <v>0</v>
      </c>
      <c r="R81" s="107">
        <f t="shared" si="4"/>
        <v>0</v>
      </c>
      <c r="S81" s="108">
        <f t="shared" si="4"/>
        <v>0</v>
      </c>
      <c r="T81" s="64">
        <f t="shared" si="4"/>
        <v>0</v>
      </c>
      <c r="U81" s="66">
        <f t="shared" si="4"/>
        <v>0</v>
      </c>
      <c r="V81" s="66">
        <f t="shared" si="4"/>
        <v>0</v>
      </c>
      <c r="W81" s="105">
        <f t="shared" si="4"/>
        <v>0</v>
      </c>
      <c r="X81" s="68">
        <f t="shared" si="4"/>
        <v>0</v>
      </c>
      <c r="Y81" s="69">
        <f t="shared" si="4"/>
        <v>0</v>
      </c>
      <c r="Z81" s="105">
        <f t="shared" si="4"/>
        <v>0</v>
      </c>
      <c r="AA81" s="109">
        <f t="shared" si="4"/>
        <v>0</v>
      </c>
      <c r="AB81" s="110">
        <f t="shared" si="4"/>
        <v>0</v>
      </c>
      <c r="AC81" s="110">
        <f t="shared" si="4"/>
        <v>0</v>
      </c>
      <c r="AD81" s="79"/>
      <c r="AE81" s="73">
        <f>AE77</f>
        <v>0</v>
      </c>
      <c r="AF81" s="247">
        <f>AF77</f>
        <v>0</v>
      </c>
      <c r="AG81" s="131">
        <f>AG77</f>
        <v>0</v>
      </c>
    </row>
    <row r="82" spans="1:33" ht="15.6" hidden="1" outlineLevel="1" x14ac:dyDescent="0.3">
      <c r="A82" s="24">
        <v>67</v>
      </c>
      <c r="B82" s="233"/>
      <c r="C82" s="113"/>
      <c r="D82" s="81"/>
      <c r="E82" s="43"/>
      <c r="F82" s="43"/>
      <c r="G82" s="83"/>
      <c r="H82" s="139"/>
      <c r="I82" s="139"/>
      <c r="J82" s="84"/>
      <c r="K82" s="46"/>
      <c r="L82" s="86"/>
      <c r="M82" s="86"/>
      <c r="N82" s="86"/>
      <c r="O82" s="87"/>
      <c r="P82" s="44"/>
      <c r="Q82" s="42"/>
      <c r="R82" s="42"/>
      <c r="S82" s="48"/>
      <c r="T82" s="82"/>
      <c r="U82" s="42"/>
      <c r="V82" s="49"/>
      <c r="W82" s="88"/>
      <c r="X82" s="89"/>
      <c r="Y82" s="47"/>
      <c r="Z82" s="47"/>
      <c r="AA82" s="47"/>
      <c r="AB82" s="47"/>
      <c r="AC82" s="286"/>
      <c r="AD82" s="198"/>
      <c r="AE82" s="81"/>
      <c r="AF82" s="248"/>
      <c r="AG82" s="255"/>
    </row>
    <row r="83" spans="1:33" ht="15.6" hidden="1" outlineLevel="1" x14ac:dyDescent="0.3">
      <c r="A83" s="24">
        <v>68</v>
      </c>
      <c r="B83" s="229"/>
      <c r="C83" s="25"/>
      <c r="D83" s="41"/>
      <c r="E83" s="43"/>
      <c r="F83" s="43"/>
      <c r="G83" s="44"/>
      <c r="H83" s="43"/>
      <c r="I83" s="43"/>
      <c r="J83" s="45"/>
      <c r="K83" s="46"/>
      <c r="L83" s="47"/>
      <c r="M83" s="47"/>
      <c r="N83" s="47"/>
      <c r="O83" s="33"/>
      <c r="P83" s="44"/>
      <c r="Q83" s="42"/>
      <c r="R83" s="42"/>
      <c r="S83" s="48"/>
      <c r="T83" s="42"/>
      <c r="U83" s="42"/>
      <c r="V83" s="49"/>
      <c r="W83" s="93"/>
      <c r="X83" s="89"/>
      <c r="Y83" s="47"/>
      <c r="Z83" s="47"/>
      <c r="AA83" s="47"/>
      <c r="AB83" s="47"/>
      <c r="AC83" s="287"/>
      <c r="AD83" s="198"/>
      <c r="AE83" s="41"/>
      <c r="AF83" s="248"/>
      <c r="AG83" s="255"/>
    </row>
    <row r="84" spans="1:33" ht="15.6" hidden="1" outlineLevel="1" x14ac:dyDescent="0.3">
      <c r="A84" s="24">
        <v>69</v>
      </c>
      <c r="B84" s="229"/>
      <c r="C84" s="25"/>
      <c r="D84" s="41"/>
      <c r="E84" s="43"/>
      <c r="F84" s="43"/>
      <c r="G84" s="44"/>
      <c r="H84" s="43"/>
      <c r="I84" s="43"/>
      <c r="J84" s="45"/>
      <c r="K84" s="46"/>
      <c r="L84" s="47"/>
      <c r="M84" s="47"/>
      <c r="N84" s="47"/>
      <c r="O84" s="33"/>
      <c r="P84" s="44"/>
      <c r="Q84" s="42"/>
      <c r="R84" s="42"/>
      <c r="S84" s="48"/>
      <c r="T84" s="42"/>
      <c r="U84" s="42"/>
      <c r="V84" s="49"/>
      <c r="W84" s="93"/>
      <c r="X84" s="89"/>
      <c r="Y84" s="47"/>
      <c r="Z84" s="47"/>
      <c r="AA84" s="47"/>
      <c r="AB84" s="47"/>
      <c r="AC84" s="287"/>
      <c r="AD84" s="198"/>
      <c r="AE84" s="41"/>
      <c r="AF84" s="248"/>
      <c r="AG84" s="255"/>
    </row>
    <row r="85" spans="1:33" ht="15.6" hidden="1" outlineLevel="1" x14ac:dyDescent="0.3">
      <c r="A85" s="24">
        <v>70</v>
      </c>
      <c r="B85" s="229"/>
      <c r="C85" s="25"/>
      <c r="D85" s="41"/>
      <c r="E85" s="43"/>
      <c r="F85" s="43"/>
      <c r="G85" s="44"/>
      <c r="H85" s="43"/>
      <c r="I85" s="43"/>
      <c r="J85" s="45"/>
      <c r="K85" s="46"/>
      <c r="L85" s="47"/>
      <c r="M85" s="47"/>
      <c r="N85" s="47"/>
      <c r="O85" s="33"/>
      <c r="P85" s="44"/>
      <c r="Q85" s="42"/>
      <c r="R85" s="42"/>
      <c r="S85" s="48"/>
      <c r="T85" s="42"/>
      <c r="U85" s="42"/>
      <c r="V85" s="49"/>
      <c r="W85" s="93"/>
      <c r="X85" s="89"/>
      <c r="Y85" s="47"/>
      <c r="Z85" s="47"/>
      <c r="AA85" s="47"/>
      <c r="AB85" s="47"/>
      <c r="AC85" s="287"/>
      <c r="AD85" s="198"/>
      <c r="AE85" s="41"/>
      <c r="AF85" s="248"/>
      <c r="AG85" s="255"/>
    </row>
    <row r="86" spans="1:33" ht="15.6" hidden="1" outlineLevel="1" x14ac:dyDescent="0.3">
      <c r="A86" s="24">
        <v>71</v>
      </c>
      <c r="B86" s="229"/>
      <c r="C86" s="25"/>
      <c r="D86" s="41"/>
      <c r="E86" s="43"/>
      <c r="F86" s="43"/>
      <c r="G86" s="44"/>
      <c r="H86" s="43"/>
      <c r="I86" s="43"/>
      <c r="J86" s="45"/>
      <c r="K86" s="46"/>
      <c r="L86" s="47"/>
      <c r="M86" s="47"/>
      <c r="N86" s="47"/>
      <c r="O86" s="33"/>
      <c r="P86" s="44"/>
      <c r="Q86" s="42"/>
      <c r="R86" s="42"/>
      <c r="S86" s="48"/>
      <c r="T86" s="42"/>
      <c r="U86" s="42"/>
      <c r="V86" s="49"/>
      <c r="W86" s="93"/>
      <c r="X86" s="89"/>
      <c r="Y86" s="47"/>
      <c r="Z86" s="47"/>
      <c r="AA86" s="47"/>
      <c r="AB86" s="47"/>
      <c r="AC86" s="287"/>
      <c r="AD86" s="198"/>
      <c r="AE86" s="41"/>
      <c r="AF86" s="248"/>
      <c r="AG86" s="255"/>
    </row>
    <row r="87" spans="1:33" ht="15.6" hidden="1" outlineLevel="1" x14ac:dyDescent="0.3">
      <c r="A87" s="24">
        <v>72</v>
      </c>
      <c r="B87" s="229"/>
      <c r="C87" s="25"/>
      <c r="D87" s="41"/>
      <c r="E87" s="43"/>
      <c r="F87" s="43"/>
      <c r="G87" s="44"/>
      <c r="H87" s="43"/>
      <c r="I87" s="43"/>
      <c r="J87" s="45"/>
      <c r="K87" s="46"/>
      <c r="L87" s="47"/>
      <c r="M87" s="47"/>
      <c r="N87" s="47"/>
      <c r="O87" s="33"/>
      <c r="P87" s="44"/>
      <c r="Q87" s="42"/>
      <c r="R87" s="42"/>
      <c r="S87" s="48"/>
      <c r="T87" s="42"/>
      <c r="U87" s="42"/>
      <c r="V87" s="49"/>
      <c r="W87" s="93"/>
      <c r="X87" s="89"/>
      <c r="Y87" s="47"/>
      <c r="Z87" s="47"/>
      <c r="AA87" s="47"/>
      <c r="AB87" s="47"/>
      <c r="AC87" s="287"/>
      <c r="AD87" s="198"/>
      <c r="AE87" s="41"/>
      <c r="AF87" s="248"/>
      <c r="AG87" s="255"/>
    </row>
    <row r="88" spans="1:33" ht="15.6" hidden="1" outlineLevel="1" x14ac:dyDescent="0.3">
      <c r="A88" s="24">
        <v>73</v>
      </c>
      <c r="B88" s="229"/>
      <c r="C88" s="25"/>
      <c r="D88" s="41"/>
      <c r="E88" s="43"/>
      <c r="F88" s="43"/>
      <c r="G88" s="44"/>
      <c r="H88" s="43"/>
      <c r="I88" s="43"/>
      <c r="J88" s="45"/>
      <c r="K88" s="46"/>
      <c r="L88" s="47"/>
      <c r="M88" s="47"/>
      <c r="N88" s="47"/>
      <c r="O88" s="33"/>
      <c r="P88" s="44"/>
      <c r="Q88" s="42"/>
      <c r="R88" s="42"/>
      <c r="S88" s="48"/>
      <c r="T88" s="42"/>
      <c r="U88" s="42"/>
      <c r="V88" s="49"/>
      <c r="W88" s="93"/>
      <c r="X88" s="89"/>
      <c r="Y88" s="47"/>
      <c r="Z88" s="47"/>
      <c r="AA88" s="47"/>
      <c r="AB88" s="47"/>
      <c r="AC88" s="287"/>
      <c r="AD88" s="198"/>
      <c r="AE88" s="41"/>
      <c r="AF88" s="248"/>
      <c r="AG88" s="255"/>
    </row>
    <row r="89" spans="1:33" ht="15.6" hidden="1" outlineLevel="1" x14ac:dyDescent="0.3">
      <c r="A89" s="24">
        <v>74</v>
      </c>
      <c r="B89" s="229"/>
      <c r="C89" s="25"/>
      <c r="D89" s="41"/>
      <c r="E89" s="43"/>
      <c r="F89" s="43"/>
      <c r="G89" s="44"/>
      <c r="H89" s="43"/>
      <c r="I89" s="43"/>
      <c r="J89" s="45"/>
      <c r="K89" s="46"/>
      <c r="L89" s="47"/>
      <c r="M89" s="47"/>
      <c r="N89" s="47"/>
      <c r="O89" s="33"/>
      <c r="P89" s="44"/>
      <c r="Q89" s="42"/>
      <c r="R89" s="42"/>
      <c r="S89" s="48"/>
      <c r="T89" s="42"/>
      <c r="U89" s="42"/>
      <c r="V89" s="49"/>
      <c r="W89" s="93"/>
      <c r="X89" s="89"/>
      <c r="Y89" s="47"/>
      <c r="Z89" s="47"/>
      <c r="AA89" s="47"/>
      <c r="AB89" s="47"/>
      <c r="AC89" s="287"/>
      <c r="AD89" s="198"/>
      <c r="AE89" s="41"/>
      <c r="AF89" s="248"/>
      <c r="AG89" s="255"/>
    </row>
    <row r="90" spans="1:33" ht="15.6" hidden="1" outlineLevel="1" x14ac:dyDescent="0.3">
      <c r="A90" s="24">
        <v>75</v>
      </c>
      <c r="B90" s="229"/>
      <c r="C90" s="25"/>
      <c r="D90" s="41"/>
      <c r="E90" s="43"/>
      <c r="F90" s="43"/>
      <c r="G90" s="44"/>
      <c r="H90" s="43"/>
      <c r="I90" s="43"/>
      <c r="J90" s="45"/>
      <c r="K90" s="46"/>
      <c r="L90" s="47"/>
      <c r="M90" s="47"/>
      <c r="N90" s="47"/>
      <c r="O90" s="33"/>
      <c r="P90" s="44"/>
      <c r="Q90" s="42"/>
      <c r="R90" s="42"/>
      <c r="S90" s="48"/>
      <c r="T90" s="42"/>
      <c r="U90" s="42"/>
      <c r="V90" s="49"/>
      <c r="W90" s="93"/>
      <c r="X90" s="89"/>
      <c r="Y90" s="47"/>
      <c r="Z90" s="47"/>
      <c r="AA90" s="47"/>
      <c r="AB90" s="47"/>
      <c r="AC90" s="287"/>
      <c r="AD90" s="198"/>
      <c r="AE90" s="41"/>
      <c r="AF90" s="248"/>
      <c r="AG90" s="255"/>
    </row>
    <row r="91" spans="1:33" ht="15.6" hidden="1" outlineLevel="1" x14ac:dyDescent="0.3">
      <c r="A91" s="24">
        <v>76</v>
      </c>
      <c r="B91" s="229"/>
      <c r="C91" s="25"/>
      <c r="D91" s="41"/>
      <c r="E91" s="43"/>
      <c r="F91" s="43"/>
      <c r="G91" s="44"/>
      <c r="H91" s="43"/>
      <c r="I91" s="43"/>
      <c r="J91" s="45"/>
      <c r="K91" s="46"/>
      <c r="L91" s="47"/>
      <c r="M91" s="47"/>
      <c r="N91" s="47"/>
      <c r="O91" s="33"/>
      <c r="P91" s="44"/>
      <c r="Q91" s="42"/>
      <c r="R91" s="42"/>
      <c r="S91" s="48"/>
      <c r="T91" s="42"/>
      <c r="U91" s="42"/>
      <c r="V91" s="49"/>
      <c r="W91" s="93"/>
      <c r="X91" s="89"/>
      <c r="Y91" s="47"/>
      <c r="Z91" s="47"/>
      <c r="AA91" s="47"/>
      <c r="AB91" s="47"/>
      <c r="AC91" s="287"/>
      <c r="AD91" s="198"/>
      <c r="AE91" s="41"/>
      <c r="AF91" s="248"/>
      <c r="AG91" s="255"/>
    </row>
    <row r="92" spans="1:33" ht="15.6" hidden="1" outlineLevel="1" x14ac:dyDescent="0.3">
      <c r="A92" s="24">
        <v>77</v>
      </c>
      <c r="B92" s="229"/>
      <c r="C92" s="25"/>
      <c r="D92" s="41"/>
      <c r="E92" s="43"/>
      <c r="F92" s="43"/>
      <c r="G92" s="44"/>
      <c r="H92" s="43"/>
      <c r="I92" s="43"/>
      <c r="J92" s="45"/>
      <c r="K92" s="46"/>
      <c r="L92" s="47"/>
      <c r="M92" s="47"/>
      <c r="N92" s="47"/>
      <c r="O92" s="33"/>
      <c r="P92" s="44"/>
      <c r="Q92" s="42"/>
      <c r="R92" s="42"/>
      <c r="S92" s="48"/>
      <c r="T92" s="42"/>
      <c r="U92" s="42"/>
      <c r="V92" s="49"/>
      <c r="W92" s="93"/>
      <c r="X92" s="89"/>
      <c r="Y92" s="47"/>
      <c r="Z92" s="47"/>
      <c r="AA92" s="47"/>
      <c r="AB92" s="47"/>
      <c r="AC92" s="287"/>
      <c r="AD92" s="198"/>
      <c r="AE92" s="41"/>
      <c r="AF92" s="248"/>
      <c r="AG92" s="255"/>
    </row>
    <row r="93" spans="1:33" s="116" customFormat="1" ht="15.6" hidden="1" outlineLevel="1" x14ac:dyDescent="0.3">
      <c r="A93" s="114">
        <v>78</v>
      </c>
      <c r="B93" s="234"/>
      <c r="C93" s="115"/>
      <c r="D93" s="41"/>
      <c r="E93" s="43"/>
      <c r="F93" s="43"/>
      <c r="G93" s="44"/>
      <c r="H93" s="43"/>
      <c r="I93" s="43"/>
      <c r="J93" s="45"/>
      <c r="K93" s="46"/>
      <c r="L93" s="47"/>
      <c r="M93" s="47"/>
      <c r="N93" s="47"/>
      <c r="O93" s="33"/>
      <c r="P93" s="44"/>
      <c r="Q93" s="42"/>
      <c r="R93" s="42"/>
      <c r="S93" s="48"/>
      <c r="T93" s="42"/>
      <c r="U93" s="42"/>
      <c r="V93" s="49"/>
      <c r="W93" s="93"/>
      <c r="X93" s="89"/>
      <c r="Y93" s="47"/>
      <c r="Z93" s="47"/>
      <c r="AA93" s="47"/>
      <c r="AB93" s="47"/>
      <c r="AC93" s="287"/>
      <c r="AD93" s="198"/>
      <c r="AE93" s="41"/>
      <c r="AF93" s="248"/>
      <c r="AG93" s="255"/>
    </row>
    <row r="94" spans="1:33" ht="15.6" hidden="1" outlineLevel="1" x14ac:dyDescent="0.3">
      <c r="A94" s="24">
        <v>79</v>
      </c>
      <c r="B94" s="229"/>
      <c r="C94" s="25"/>
      <c r="D94" s="41"/>
      <c r="E94" s="43"/>
      <c r="F94" s="43"/>
      <c r="G94" s="44"/>
      <c r="H94" s="43"/>
      <c r="I94" s="43"/>
      <c r="J94" s="45"/>
      <c r="K94" s="46"/>
      <c r="L94" s="47"/>
      <c r="M94" s="47"/>
      <c r="N94" s="47"/>
      <c r="O94" s="33"/>
      <c r="P94" s="44"/>
      <c r="Q94" s="42"/>
      <c r="R94" s="42"/>
      <c r="S94" s="48"/>
      <c r="T94" s="42"/>
      <c r="U94" s="42"/>
      <c r="V94" s="49"/>
      <c r="W94" s="93"/>
      <c r="X94" s="89"/>
      <c r="Y94" s="47"/>
      <c r="Z94" s="47"/>
      <c r="AA94" s="47"/>
      <c r="AB94" s="47"/>
      <c r="AC94" s="287"/>
      <c r="AD94" s="198"/>
      <c r="AE94" s="41"/>
      <c r="AF94" s="248"/>
      <c r="AG94" s="255"/>
    </row>
    <row r="95" spans="1:33" ht="15.6" hidden="1" outlineLevel="1" x14ac:dyDescent="0.3">
      <c r="A95" s="24">
        <v>80</v>
      </c>
      <c r="B95" s="229"/>
      <c r="C95" s="25"/>
      <c r="D95" s="41"/>
      <c r="E95" s="43"/>
      <c r="F95" s="43"/>
      <c r="G95" s="44"/>
      <c r="H95" s="43"/>
      <c r="I95" s="43"/>
      <c r="J95" s="45"/>
      <c r="K95" s="46"/>
      <c r="L95" s="47"/>
      <c r="M95" s="47"/>
      <c r="N95" s="47"/>
      <c r="O95" s="33"/>
      <c r="P95" s="44"/>
      <c r="Q95" s="42"/>
      <c r="R95" s="42"/>
      <c r="S95" s="48"/>
      <c r="T95" s="42"/>
      <c r="U95" s="42"/>
      <c r="V95" s="49"/>
      <c r="W95" s="93"/>
      <c r="X95" s="89"/>
      <c r="Y95" s="47"/>
      <c r="Z95" s="47"/>
      <c r="AA95" s="47"/>
      <c r="AB95" s="47"/>
      <c r="AC95" s="287"/>
      <c r="AD95" s="198"/>
      <c r="AE95" s="41"/>
      <c r="AF95" s="248"/>
      <c r="AG95" s="255"/>
    </row>
    <row r="96" spans="1:33" ht="15.6" hidden="1" outlineLevel="1" x14ac:dyDescent="0.3">
      <c r="A96" s="24">
        <v>81</v>
      </c>
      <c r="B96" s="229"/>
      <c r="C96" s="25"/>
      <c r="D96" s="41"/>
      <c r="E96" s="43"/>
      <c r="F96" s="43"/>
      <c r="G96" s="44"/>
      <c r="H96" s="43"/>
      <c r="I96" s="43"/>
      <c r="J96" s="45"/>
      <c r="K96" s="46"/>
      <c r="L96" s="47"/>
      <c r="M96" s="47"/>
      <c r="N96" s="47"/>
      <c r="O96" s="33"/>
      <c r="P96" s="44"/>
      <c r="Q96" s="42"/>
      <c r="R96" s="42"/>
      <c r="S96" s="48"/>
      <c r="T96" s="42"/>
      <c r="U96" s="42"/>
      <c r="V96" s="49"/>
      <c r="W96" s="93"/>
      <c r="X96" s="89"/>
      <c r="Y96" s="47"/>
      <c r="Z96" s="47"/>
      <c r="AA96" s="47"/>
      <c r="AB96" s="47"/>
      <c r="AC96" s="287"/>
      <c r="AD96" s="198"/>
      <c r="AE96" s="41"/>
      <c r="AF96" s="248"/>
      <c r="AG96" s="255"/>
    </row>
    <row r="97" spans="1:33" ht="15.6" hidden="1" outlineLevel="1" x14ac:dyDescent="0.3">
      <c r="A97" s="24">
        <v>82</v>
      </c>
      <c r="B97" s="229"/>
      <c r="C97" s="25"/>
      <c r="D97" s="41"/>
      <c r="E97" s="43"/>
      <c r="F97" s="43"/>
      <c r="G97" s="44"/>
      <c r="H97" s="43"/>
      <c r="I97" s="43"/>
      <c r="J97" s="45"/>
      <c r="K97" s="46"/>
      <c r="L97" s="47"/>
      <c r="M97" s="47"/>
      <c r="N97" s="47"/>
      <c r="O97" s="33"/>
      <c r="P97" s="44"/>
      <c r="Q97" s="42"/>
      <c r="R97" s="42"/>
      <c r="S97" s="48"/>
      <c r="T97" s="42"/>
      <c r="U97" s="42"/>
      <c r="V97" s="49"/>
      <c r="W97" s="93"/>
      <c r="X97" s="89"/>
      <c r="Y97" s="47"/>
      <c r="Z97" s="47"/>
      <c r="AA97" s="47"/>
      <c r="AB97" s="47"/>
      <c r="AC97" s="287"/>
      <c r="AD97" s="198"/>
      <c r="AE97" s="41"/>
      <c r="AF97" s="248"/>
      <c r="AG97" s="255"/>
    </row>
    <row r="98" spans="1:33" ht="15.6" hidden="1" outlineLevel="1" x14ac:dyDescent="0.3">
      <c r="A98" s="24">
        <v>83</v>
      </c>
      <c r="B98" s="229"/>
      <c r="C98" s="25"/>
      <c r="D98" s="41"/>
      <c r="E98" s="43"/>
      <c r="F98" s="43"/>
      <c r="G98" s="44"/>
      <c r="H98" s="43"/>
      <c r="I98" s="43"/>
      <c r="J98" s="45"/>
      <c r="K98" s="46"/>
      <c r="L98" s="47"/>
      <c r="M98" s="47"/>
      <c r="N98" s="47"/>
      <c r="O98" s="33"/>
      <c r="P98" s="44"/>
      <c r="Q98" s="42"/>
      <c r="R98" s="42"/>
      <c r="S98" s="48"/>
      <c r="T98" s="42"/>
      <c r="U98" s="42"/>
      <c r="V98" s="49"/>
      <c r="W98" s="93"/>
      <c r="X98" s="89"/>
      <c r="Y98" s="47"/>
      <c r="Z98" s="47"/>
      <c r="AA98" s="47"/>
      <c r="AB98" s="47"/>
      <c r="AC98" s="287"/>
      <c r="AD98" s="198"/>
      <c r="AE98" s="41"/>
      <c r="AF98" s="248"/>
      <c r="AG98" s="255"/>
    </row>
    <row r="99" spans="1:33" ht="15.6" hidden="1" outlineLevel="1" x14ac:dyDescent="0.3">
      <c r="A99" s="24">
        <v>84</v>
      </c>
      <c r="B99" s="229"/>
      <c r="C99" s="25"/>
      <c r="D99" s="41"/>
      <c r="E99" s="43"/>
      <c r="F99" s="43"/>
      <c r="G99" s="44"/>
      <c r="H99" s="43"/>
      <c r="I99" s="43"/>
      <c r="J99" s="45"/>
      <c r="K99" s="46"/>
      <c r="L99" s="47"/>
      <c r="M99" s="47"/>
      <c r="N99" s="47"/>
      <c r="O99" s="33"/>
      <c r="P99" s="44"/>
      <c r="Q99" s="42"/>
      <c r="R99" s="42"/>
      <c r="S99" s="48"/>
      <c r="T99" s="42"/>
      <c r="U99" s="42"/>
      <c r="V99" s="49"/>
      <c r="W99" s="93"/>
      <c r="X99" s="89"/>
      <c r="Y99" s="47"/>
      <c r="Z99" s="47"/>
      <c r="AA99" s="47"/>
      <c r="AB99" s="47"/>
      <c r="AC99" s="287"/>
      <c r="AD99" s="198"/>
      <c r="AE99" s="41"/>
      <c r="AF99" s="248"/>
      <c r="AG99" s="255"/>
    </row>
    <row r="100" spans="1:33" ht="15.6" hidden="1" outlineLevel="1" x14ac:dyDescent="0.3">
      <c r="A100" s="24">
        <v>85</v>
      </c>
      <c r="B100" s="229"/>
      <c r="C100" s="25"/>
      <c r="D100" s="41"/>
      <c r="E100" s="43"/>
      <c r="F100" s="43"/>
      <c r="G100" s="44"/>
      <c r="H100" s="43"/>
      <c r="I100" s="43"/>
      <c r="J100" s="45"/>
      <c r="K100" s="46"/>
      <c r="L100" s="47"/>
      <c r="M100" s="47"/>
      <c r="N100" s="47"/>
      <c r="O100" s="33"/>
      <c r="P100" s="44"/>
      <c r="Q100" s="42"/>
      <c r="R100" s="42"/>
      <c r="S100" s="48"/>
      <c r="T100" s="42"/>
      <c r="U100" s="42"/>
      <c r="V100" s="49"/>
      <c r="W100" s="93"/>
      <c r="X100" s="89"/>
      <c r="Y100" s="47"/>
      <c r="Z100" s="47"/>
      <c r="AA100" s="47"/>
      <c r="AB100" s="47"/>
      <c r="AC100" s="287"/>
      <c r="AD100" s="198"/>
      <c r="AE100" s="41"/>
      <c r="AF100" s="248"/>
      <c r="AG100" s="255"/>
    </row>
    <row r="101" spans="1:33" ht="15.6" hidden="1" outlineLevel="1" x14ac:dyDescent="0.3">
      <c r="A101" s="24">
        <v>86</v>
      </c>
      <c r="B101" s="229"/>
      <c r="C101" s="117"/>
      <c r="D101" s="41"/>
      <c r="E101" s="43"/>
      <c r="F101" s="43"/>
      <c r="G101" s="44"/>
      <c r="H101" s="43"/>
      <c r="I101" s="43"/>
      <c r="J101" s="45"/>
      <c r="K101" s="46"/>
      <c r="L101" s="47"/>
      <c r="M101" s="47"/>
      <c r="N101" s="47"/>
      <c r="O101" s="33"/>
      <c r="P101" s="44"/>
      <c r="Q101" s="42"/>
      <c r="R101" s="42"/>
      <c r="S101" s="48"/>
      <c r="T101" s="42"/>
      <c r="U101" s="42"/>
      <c r="V101" s="49"/>
      <c r="W101" s="93"/>
      <c r="X101" s="89"/>
      <c r="Y101" s="47"/>
      <c r="Z101" s="47"/>
      <c r="AA101" s="47"/>
      <c r="AB101" s="47"/>
      <c r="AC101" s="287"/>
      <c r="AD101" s="198"/>
      <c r="AE101" s="41"/>
      <c r="AF101" s="248"/>
      <c r="AG101" s="255"/>
    </row>
    <row r="102" spans="1:33" ht="15.6" hidden="1" outlineLevel="1" x14ac:dyDescent="0.3">
      <c r="A102" s="24">
        <v>87</v>
      </c>
      <c r="B102" s="229"/>
      <c r="C102" s="25"/>
      <c r="D102" s="41"/>
      <c r="E102" s="43"/>
      <c r="F102" s="43"/>
      <c r="G102" s="44"/>
      <c r="H102" s="43"/>
      <c r="I102" s="43"/>
      <c r="J102" s="45"/>
      <c r="K102" s="46"/>
      <c r="L102" s="47"/>
      <c r="M102" s="47"/>
      <c r="N102" s="47"/>
      <c r="O102" s="33"/>
      <c r="P102" s="44"/>
      <c r="Q102" s="42"/>
      <c r="R102" s="42"/>
      <c r="S102" s="48"/>
      <c r="T102" s="42"/>
      <c r="U102" s="42"/>
      <c r="V102" s="49"/>
      <c r="W102" s="93"/>
      <c r="X102" s="89"/>
      <c r="Y102" s="47"/>
      <c r="Z102" s="47"/>
      <c r="AA102" s="47"/>
      <c r="AB102" s="47"/>
      <c r="AC102" s="287"/>
      <c r="AD102" s="198"/>
      <c r="AE102" s="41"/>
      <c r="AF102" s="248"/>
      <c r="AG102" s="255"/>
    </row>
    <row r="103" spans="1:33" ht="15.6" hidden="1" outlineLevel="1" x14ac:dyDescent="0.3">
      <c r="A103" s="24">
        <v>88</v>
      </c>
      <c r="B103" s="229"/>
      <c r="C103" s="25"/>
      <c r="D103" s="41"/>
      <c r="E103" s="43"/>
      <c r="F103" s="43"/>
      <c r="G103" s="44"/>
      <c r="H103" s="43"/>
      <c r="I103" s="43"/>
      <c r="J103" s="45"/>
      <c r="K103" s="46"/>
      <c r="L103" s="47"/>
      <c r="M103" s="47"/>
      <c r="N103" s="47"/>
      <c r="O103" s="33"/>
      <c r="P103" s="44"/>
      <c r="Q103" s="42"/>
      <c r="R103" s="42"/>
      <c r="S103" s="48"/>
      <c r="T103" s="42"/>
      <c r="U103" s="42"/>
      <c r="V103" s="49"/>
      <c r="W103" s="93"/>
      <c r="X103" s="89"/>
      <c r="Y103" s="47"/>
      <c r="Z103" s="47"/>
      <c r="AA103" s="47"/>
      <c r="AB103" s="47"/>
      <c r="AC103" s="287"/>
      <c r="AD103" s="198"/>
      <c r="AE103" s="41"/>
      <c r="AF103" s="248"/>
      <c r="AG103" s="255"/>
    </row>
    <row r="104" spans="1:33" ht="15.6" hidden="1" outlineLevel="1" x14ac:dyDescent="0.3">
      <c r="A104" s="24">
        <v>89</v>
      </c>
      <c r="B104" s="229"/>
      <c r="C104" s="25"/>
      <c r="D104" s="41"/>
      <c r="E104" s="43"/>
      <c r="F104" s="43"/>
      <c r="G104" s="44"/>
      <c r="H104" s="43"/>
      <c r="I104" s="43"/>
      <c r="J104" s="45"/>
      <c r="K104" s="46"/>
      <c r="L104" s="47"/>
      <c r="M104" s="47"/>
      <c r="N104" s="47"/>
      <c r="O104" s="33"/>
      <c r="P104" s="44"/>
      <c r="Q104" s="42"/>
      <c r="R104" s="42"/>
      <c r="S104" s="48"/>
      <c r="T104" s="42"/>
      <c r="U104" s="42"/>
      <c r="V104" s="49"/>
      <c r="W104" s="93"/>
      <c r="X104" s="89"/>
      <c r="Y104" s="47"/>
      <c r="Z104" s="47"/>
      <c r="AA104" s="47"/>
      <c r="AB104" s="47"/>
      <c r="AC104" s="287"/>
      <c r="AD104" s="198"/>
      <c r="AE104" s="41"/>
      <c r="AF104" s="248"/>
      <c r="AG104" s="255"/>
    </row>
    <row r="105" spans="1:33" ht="15.6" hidden="1" outlineLevel="1" x14ac:dyDescent="0.3">
      <c r="A105" s="24">
        <v>90</v>
      </c>
      <c r="B105" s="229"/>
      <c r="C105" s="25"/>
      <c r="D105" s="41"/>
      <c r="E105" s="43"/>
      <c r="F105" s="43"/>
      <c r="G105" s="44"/>
      <c r="H105" s="43"/>
      <c r="I105" s="43"/>
      <c r="J105" s="45"/>
      <c r="K105" s="46"/>
      <c r="L105" s="47"/>
      <c r="M105" s="47"/>
      <c r="N105" s="47"/>
      <c r="O105" s="33"/>
      <c r="P105" s="44"/>
      <c r="Q105" s="42"/>
      <c r="R105" s="42"/>
      <c r="S105" s="48"/>
      <c r="T105" s="42"/>
      <c r="U105" s="42"/>
      <c r="V105" s="49"/>
      <c r="W105" s="93"/>
      <c r="X105" s="89"/>
      <c r="Y105" s="47"/>
      <c r="Z105" s="47"/>
      <c r="AA105" s="47"/>
      <c r="AB105" s="47"/>
      <c r="AC105" s="287"/>
      <c r="AD105" s="198"/>
      <c r="AE105" s="41"/>
      <c r="AF105" s="248"/>
      <c r="AG105" s="255"/>
    </row>
    <row r="106" spans="1:33" ht="15.6" hidden="1" outlineLevel="1" x14ac:dyDescent="0.3">
      <c r="A106" s="24">
        <v>91</v>
      </c>
      <c r="B106" s="229"/>
      <c r="C106" s="25"/>
      <c r="D106" s="41"/>
      <c r="E106" s="43"/>
      <c r="F106" s="43"/>
      <c r="G106" s="44"/>
      <c r="H106" s="43"/>
      <c r="I106" s="43"/>
      <c r="J106" s="45"/>
      <c r="K106" s="46"/>
      <c r="L106" s="47"/>
      <c r="M106" s="47"/>
      <c r="N106" s="47"/>
      <c r="O106" s="33"/>
      <c r="P106" s="44"/>
      <c r="Q106" s="42"/>
      <c r="R106" s="42"/>
      <c r="S106" s="48"/>
      <c r="T106" s="42"/>
      <c r="U106" s="42"/>
      <c r="V106" s="49"/>
      <c r="W106" s="93"/>
      <c r="X106" s="89"/>
      <c r="Y106" s="47"/>
      <c r="Z106" s="47"/>
      <c r="AA106" s="47"/>
      <c r="AB106" s="47"/>
      <c r="AC106" s="287"/>
      <c r="AD106" s="198"/>
      <c r="AE106" s="41"/>
      <c r="AF106" s="248"/>
      <c r="AG106" s="255"/>
    </row>
    <row r="107" spans="1:33" ht="15.6" hidden="1" outlineLevel="1" x14ac:dyDescent="0.3">
      <c r="A107" s="24">
        <v>92</v>
      </c>
      <c r="B107" s="229"/>
      <c r="C107" s="25"/>
      <c r="D107" s="41"/>
      <c r="E107" s="43"/>
      <c r="F107" s="43"/>
      <c r="G107" s="44"/>
      <c r="H107" s="43"/>
      <c r="I107" s="43"/>
      <c r="J107" s="45"/>
      <c r="K107" s="46"/>
      <c r="L107" s="47"/>
      <c r="M107" s="47"/>
      <c r="N107" s="47"/>
      <c r="O107" s="33"/>
      <c r="P107" s="44"/>
      <c r="Q107" s="42"/>
      <c r="R107" s="42"/>
      <c r="S107" s="48"/>
      <c r="T107" s="42"/>
      <c r="U107" s="42"/>
      <c r="V107" s="49"/>
      <c r="W107" s="93"/>
      <c r="X107" s="89"/>
      <c r="Y107" s="47"/>
      <c r="Z107" s="47"/>
      <c r="AA107" s="47"/>
      <c r="AB107" s="47"/>
      <c r="AC107" s="287"/>
      <c r="AD107" s="198"/>
      <c r="AE107" s="41"/>
      <c r="AF107" s="248"/>
      <c r="AG107" s="255"/>
    </row>
    <row r="108" spans="1:33" ht="15.6" hidden="1" outlineLevel="1" x14ac:dyDescent="0.3">
      <c r="A108" s="24">
        <v>93</v>
      </c>
      <c r="B108" s="229"/>
      <c r="C108" s="25"/>
      <c r="D108" s="41"/>
      <c r="E108" s="43"/>
      <c r="F108" s="43"/>
      <c r="G108" s="44"/>
      <c r="H108" s="43"/>
      <c r="I108" s="43"/>
      <c r="J108" s="45"/>
      <c r="K108" s="46"/>
      <c r="L108" s="47"/>
      <c r="M108" s="47"/>
      <c r="N108" s="47"/>
      <c r="O108" s="33"/>
      <c r="P108" s="44"/>
      <c r="Q108" s="42"/>
      <c r="R108" s="42"/>
      <c r="S108" s="48"/>
      <c r="T108" s="42"/>
      <c r="U108" s="42"/>
      <c r="V108" s="49"/>
      <c r="W108" s="93"/>
      <c r="X108" s="89"/>
      <c r="Y108" s="47"/>
      <c r="Z108" s="47"/>
      <c r="AA108" s="47"/>
      <c r="AB108" s="47"/>
      <c r="AC108" s="287"/>
      <c r="AD108" s="198"/>
      <c r="AE108" s="41"/>
      <c r="AF108" s="248"/>
      <c r="AG108" s="255"/>
    </row>
    <row r="109" spans="1:33" ht="15.6" hidden="1" outlineLevel="1" x14ac:dyDescent="0.3">
      <c r="A109" s="24">
        <v>94</v>
      </c>
      <c r="B109" s="229"/>
      <c r="C109" s="25"/>
      <c r="D109" s="41"/>
      <c r="E109" s="43"/>
      <c r="F109" s="43"/>
      <c r="G109" s="44"/>
      <c r="H109" s="43"/>
      <c r="I109" s="43"/>
      <c r="J109" s="45"/>
      <c r="K109" s="46"/>
      <c r="L109" s="47"/>
      <c r="M109" s="47"/>
      <c r="N109" s="47"/>
      <c r="O109" s="33"/>
      <c r="P109" s="44"/>
      <c r="Q109" s="42"/>
      <c r="R109" s="42"/>
      <c r="S109" s="48"/>
      <c r="T109" s="42"/>
      <c r="U109" s="42"/>
      <c r="V109" s="49"/>
      <c r="W109" s="93"/>
      <c r="X109" s="89"/>
      <c r="Y109" s="47"/>
      <c r="Z109" s="47"/>
      <c r="AA109" s="47"/>
      <c r="AB109" s="47"/>
      <c r="AC109" s="287"/>
      <c r="AD109" s="198"/>
      <c r="AE109" s="41"/>
      <c r="AF109" s="248"/>
      <c r="AG109" s="255"/>
    </row>
    <row r="110" spans="1:33" ht="15.6" hidden="1" outlineLevel="1" x14ac:dyDescent="0.3">
      <c r="A110" s="24">
        <v>95</v>
      </c>
      <c r="B110" s="229"/>
      <c r="C110" s="25"/>
      <c r="D110" s="41"/>
      <c r="E110" s="43"/>
      <c r="F110" s="43"/>
      <c r="G110" s="44"/>
      <c r="H110" s="43"/>
      <c r="I110" s="43"/>
      <c r="J110" s="45"/>
      <c r="K110" s="46"/>
      <c r="L110" s="47"/>
      <c r="M110" s="47"/>
      <c r="N110" s="47"/>
      <c r="O110" s="33"/>
      <c r="P110" s="44"/>
      <c r="Q110" s="42"/>
      <c r="R110" s="42"/>
      <c r="S110" s="48"/>
      <c r="T110" s="42"/>
      <c r="U110" s="42"/>
      <c r="V110" s="49"/>
      <c r="W110" s="93"/>
      <c r="X110" s="89"/>
      <c r="Y110" s="47"/>
      <c r="Z110" s="47"/>
      <c r="AA110" s="47"/>
      <c r="AB110" s="47"/>
      <c r="AC110" s="287"/>
      <c r="AD110" s="198"/>
      <c r="AE110" s="41"/>
      <c r="AF110" s="248"/>
      <c r="AG110" s="255"/>
    </row>
    <row r="111" spans="1:33" ht="15.6" hidden="1" outlineLevel="1" x14ac:dyDescent="0.3">
      <c r="A111" s="24">
        <v>96</v>
      </c>
      <c r="B111" s="235"/>
      <c r="C111" s="118"/>
      <c r="D111" s="41"/>
      <c r="E111" s="43"/>
      <c r="F111" s="43"/>
      <c r="G111" s="44"/>
      <c r="H111" s="43"/>
      <c r="I111" s="43"/>
      <c r="J111" s="45"/>
      <c r="K111" s="46"/>
      <c r="L111" s="47"/>
      <c r="M111" s="47"/>
      <c r="N111" s="47"/>
      <c r="O111" s="33"/>
      <c r="P111" s="44"/>
      <c r="Q111" s="42"/>
      <c r="R111" s="42"/>
      <c r="S111" s="48"/>
      <c r="T111" s="42"/>
      <c r="U111" s="42"/>
      <c r="V111" s="49"/>
      <c r="W111" s="93"/>
      <c r="X111" s="89"/>
      <c r="Y111" s="47"/>
      <c r="Z111" s="47"/>
      <c r="AA111" s="47"/>
      <c r="AB111" s="47"/>
      <c r="AC111" s="287"/>
      <c r="AD111" s="198"/>
      <c r="AE111" s="41"/>
      <c r="AF111" s="248"/>
      <c r="AG111" s="255"/>
    </row>
    <row r="112" spans="1:33" ht="15.6" hidden="1" outlineLevel="1" x14ac:dyDescent="0.3">
      <c r="A112" s="24">
        <v>97</v>
      </c>
      <c r="B112" s="235"/>
      <c r="C112" s="119"/>
      <c r="D112" s="41"/>
      <c r="E112" s="43"/>
      <c r="F112" s="43"/>
      <c r="G112" s="44"/>
      <c r="H112" s="43"/>
      <c r="I112" s="43"/>
      <c r="J112" s="45"/>
      <c r="K112" s="46"/>
      <c r="L112" s="47"/>
      <c r="M112" s="47"/>
      <c r="N112" s="47"/>
      <c r="O112" s="33"/>
      <c r="P112" s="44"/>
      <c r="Q112" s="42"/>
      <c r="R112" s="42"/>
      <c r="S112" s="48"/>
      <c r="T112" s="42"/>
      <c r="U112" s="42"/>
      <c r="V112" s="49"/>
      <c r="W112" s="93"/>
      <c r="X112" s="89"/>
      <c r="Y112" s="47"/>
      <c r="Z112" s="47"/>
      <c r="AA112" s="47"/>
      <c r="AB112" s="47"/>
      <c r="AC112" s="287"/>
      <c r="AD112" s="198"/>
      <c r="AE112" s="41"/>
      <c r="AF112" s="248"/>
      <c r="AG112" s="255"/>
    </row>
    <row r="113" spans="1:33" ht="16.2" hidden="1" outlineLevel="1" thickBot="1" x14ac:dyDescent="0.35">
      <c r="A113" s="24">
        <v>98</v>
      </c>
      <c r="B113" s="236"/>
      <c r="C113" s="120"/>
      <c r="D113" s="101"/>
      <c r="E113" s="43"/>
      <c r="F113" s="43"/>
      <c r="G113" s="121"/>
      <c r="H113" s="146"/>
      <c r="I113" s="146"/>
      <c r="J113" s="56"/>
      <c r="K113" s="46"/>
      <c r="L113" s="58"/>
      <c r="M113" s="58"/>
      <c r="N113" s="58"/>
      <c r="O113" s="59"/>
      <c r="P113" s="44"/>
      <c r="Q113" s="42"/>
      <c r="R113" s="42"/>
      <c r="S113" s="48"/>
      <c r="T113" s="102"/>
      <c r="U113" s="42"/>
      <c r="V113" s="49"/>
      <c r="W113" s="103"/>
      <c r="X113" s="89"/>
      <c r="Y113" s="47"/>
      <c r="Z113" s="47"/>
      <c r="AA113" s="47"/>
      <c r="AB113" s="47"/>
      <c r="AC113" s="288"/>
      <c r="AD113" s="198"/>
      <c r="AE113" s="41"/>
      <c r="AF113" s="248"/>
      <c r="AG113" s="255"/>
    </row>
    <row r="114" spans="1:33" ht="16.2" collapsed="1" thickBot="1" x14ac:dyDescent="0.35">
      <c r="A114" s="61"/>
      <c r="B114" s="122"/>
      <c r="C114" s="63" t="s">
        <v>10</v>
      </c>
      <c r="D114" s="64">
        <f t="shared" ref="D114:AC114" si="5">SUM(D81:D113)</f>
        <v>0</v>
      </c>
      <c r="E114" s="65">
        <f t="shared" si="5"/>
        <v>0</v>
      </c>
      <c r="F114" s="104">
        <f t="shared" si="5"/>
        <v>0</v>
      </c>
      <c r="G114" s="104">
        <f t="shared" si="5"/>
        <v>0</v>
      </c>
      <c r="H114" s="104">
        <f t="shared" si="5"/>
        <v>0</v>
      </c>
      <c r="I114" s="104">
        <f t="shared" si="5"/>
        <v>0</v>
      </c>
      <c r="J114" s="67">
        <f t="shared" si="5"/>
        <v>0</v>
      </c>
      <c r="K114" s="105">
        <f t="shared" si="5"/>
        <v>0</v>
      </c>
      <c r="L114" s="67">
        <f t="shared" si="5"/>
        <v>0</v>
      </c>
      <c r="M114" s="67">
        <f t="shared" si="5"/>
        <v>0</v>
      </c>
      <c r="N114" s="67">
        <f t="shared" si="5"/>
        <v>0</v>
      </c>
      <c r="O114" s="106">
        <f t="shared" si="5"/>
        <v>0</v>
      </c>
      <c r="P114" s="64">
        <f t="shared" si="5"/>
        <v>0</v>
      </c>
      <c r="Q114" s="64">
        <f t="shared" si="5"/>
        <v>0</v>
      </c>
      <c r="R114" s="64">
        <f t="shared" si="5"/>
        <v>0</v>
      </c>
      <c r="S114" s="124">
        <f t="shared" si="5"/>
        <v>0</v>
      </c>
      <c r="T114" s="64">
        <f t="shared" si="5"/>
        <v>0</v>
      </c>
      <c r="U114" s="64">
        <f t="shared" si="5"/>
        <v>0</v>
      </c>
      <c r="V114" s="64">
        <f t="shared" si="5"/>
        <v>0</v>
      </c>
      <c r="W114" s="67">
        <f t="shared" si="5"/>
        <v>0</v>
      </c>
      <c r="X114" s="67">
        <f t="shared" si="5"/>
        <v>0</v>
      </c>
      <c r="Y114" s="67">
        <f t="shared" si="5"/>
        <v>0</v>
      </c>
      <c r="Z114" s="67">
        <f t="shared" si="5"/>
        <v>0</v>
      </c>
      <c r="AA114" s="67">
        <f t="shared" si="5"/>
        <v>0</v>
      </c>
      <c r="AB114" s="67">
        <f t="shared" si="5"/>
        <v>0</v>
      </c>
      <c r="AC114" s="67">
        <f t="shared" si="5"/>
        <v>0</v>
      </c>
      <c r="AD114" s="224"/>
      <c r="AE114" s="292">
        <f>SUM(AE81:AE113)</f>
        <v>0</v>
      </c>
      <c r="AF114" s="247">
        <f>SUM(AF81:AF113)</f>
        <v>0</v>
      </c>
      <c r="AG114" s="131">
        <f>SUM(AG81:AG113)</f>
        <v>0</v>
      </c>
    </row>
    <row r="115" spans="1:33" ht="18" hidden="1" outlineLevel="1" thickBot="1" x14ac:dyDescent="0.35">
      <c r="A115" s="308" t="str">
        <f>Määrittelyt!$B$2</f>
        <v>Lions Club Mikroyhdistys ry</v>
      </c>
      <c r="B115" s="308"/>
      <c r="C115" s="308"/>
      <c r="D115" s="308"/>
      <c r="E115" s="308"/>
      <c r="F115" s="6"/>
      <c r="G115" s="7" t="s">
        <v>6</v>
      </c>
      <c r="H115" s="7"/>
      <c r="I115" s="7"/>
      <c r="J115" s="8"/>
      <c r="K115" s="8"/>
      <c r="L115" s="8"/>
      <c r="M115" s="8"/>
      <c r="N115" s="8"/>
      <c r="O115" s="9"/>
      <c r="P115" s="10"/>
      <c r="Q115" s="10"/>
      <c r="R115" s="10"/>
      <c r="S115" s="11"/>
      <c r="T115" s="10"/>
      <c r="U115" s="10"/>
      <c r="V115" s="10"/>
      <c r="W115" s="8"/>
      <c r="X115" s="8"/>
      <c r="Y115" s="12"/>
      <c r="Z115" s="8"/>
      <c r="AA115" s="8"/>
      <c r="AB115" s="8"/>
      <c r="AC115" s="13"/>
      <c r="AD115" s="199"/>
      <c r="AE115" s="228"/>
    </row>
    <row r="116" spans="1:33" ht="18" hidden="1" outlineLevel="1" thickBot="1" x14ac:dyDescent="0.35">
      <c r="A116" s="5"/>
      <c r="B116" s="14" t="s">
        <v>16</v>
      </c>
      <c r="C116" s="15" t="str">
        <f>Määrittelyt!$B$3</f>
        <v>2023-2024</v>
      </c>
      <c r="D116" s="16"/>
      <c r="E116" s="17"/>
      <c r="F116" s="17"/>
      <c r="G116" s="17"/>
      <c r="H116" s="17"/>
      <c r="I116" s="17" t="str">
        <f>Määrittelyt!$B$4</f>
        <v>Hallinto TULOT JA MENOT</v>
      </c>
      <c r="J116" s="18"/>
      <c r="K116" s="18"/>
      <c r="L116" s="18"/>
      <c r="M116" s="18"/>
      <c r="N116" s="18"/>
      <c r="O116" s="19"/>
      <c r="P116" s="305" t="str">
        <f>Määrittelyt!$B$5</f>
        <v>Aktiviteettit TULOT JA MENOT</v>
      </c>
      <c r="Q116" s="305"/>
      <c r="R116" s="305"/>
      <c r="S116" s="305"/>
      <c r="T116" s="305"/>
      <c r="U116" s="305"/>
      <c r="V116" s="305"/>
      <c r="W116" s="305"/>
      <c r="X116" s="305"/>
      <c r="Y116" s="305"/>
      <c r="Z116" s="305"/>
      <c r="AA116" s="305"/>
      <c r="AB116" s="305"/>
      <c r="AC116" s="305"/>
      <c r="AD116" s="227"/>
      <c r="AE116" s="291" t="str">
        <f>Määrittelyt!$B$6</f>
        <v>YLEISAVUSTUS</v>
      </c>
      <c r="AF116" s="306" t="str">
        <f>Määrittelyt!$B$7</f>
        <v>RAHANKERÄYS</v>
      </c>
      <c r="AG116" s="307"/>
    </row>
    <row r="117" spans="1:33" ht="15" hidden="1" outlineLevel="1" thickBot="1" x14ac:dyDescent="0.35">
      <c r="A117" s="20" t="s">
        <v>7</v>
      </c>
      <c r="B117" s="21" t="s">
        <v>50</v>
      </c>
      <c r="C117" s="22" t="s">
        <v>8</v>
      </c>
      <c r="D117" s="22" t="str">
        <f>Määrittelyt!$B$11</f>
        <v>Jäsenmaksut</v>
      </c>
      <c r="E117" s="22" t="str">
        <f>Määrittelyt!$C$11</f>
        <v>Kokousmaksut</v>
      </c>
      <c r="F117" s="22" t="str">
        <f>Määrittelyt!$D$11</f>
        <v>Talkootulot</v>
      </c>
      <c r="G117" s="22" t="str">
        <f>Määrittelyt!$E$11</f>
        <v>Liikenneohjaus</v>
      </c>
      <c r="H117" s="213" t="str">
        <f>Määrittelyt!$F$11</f>
        <v>Inventaario</v>
      </c>
      <c r="I117" s="22" t="str">
        <f>Määrittelyt!$G$11</f>
        <v>Muu tulot</v>
      </c>
      <c r="J117" s="214" t="str">
        <f>Määrittelyt!$B$13</f>
        <v>Henkilöstökulut</v>
      </c>
      <c r="K117" s="214" t="str">
        <f>Määrittelyt!$C$13</f>
        <v>Liitto jäsenmaksu</v>
      </c>
      <c r="L117" s="214" t="str">
        <f>Määrittelyt!$D$13</f>
        <v>LCI jäsenmaksu</v>
      </c>
      <c r="M117" s="214" t="str">
        <f>Määrittelyt!$E$13</f>
        <v>Piirin jäsenmaksu</v>
      </c>
      <c r="N117" s="214" t="str">
        <f>Määrittelyt!$F$13</f>
        <v>Kokouskulut</v>
      </c>
      <c r="O117" s="214" t="str">
        <f>Määrittelyt!$G$13</f>
        <v>Muut kulut</v>
      </c>
      <c r="P117" s="22" t="str">
        <f>Määrittelyt!$B$16</f>
        <v>Konsertti</v>
      </c>
      <c r="Q117" s="22" t="str">
        <f>Määrittelyt!$C$16</f>
        <v>Adressit ja joulukortit</v>
      </c>
      <c r="R117" s="22" t="str">
        <f>Määrittelyt!$D$16</f>
        <v>Talkoot</v>
      </c>
      <c r="S117" s="22" t="str">
        <f>Määrittelyt!$E$16</f>
        <v>Liikenneohjaus</v>
      </c>
      <c r="T117" s="22" t="str">
        <f>Määrittelyt!$F$16</f>
        <v>Inventaario</v>
      </c>
      <c r="U117" s="22" t="str">
        <f>Määrittelyt!$G$16</f>
        <v>Ei käytössä</v>
      </c>
      <c r="V117" s="22" t="str">
        <f>Määrittelyt!$H$16</f>
        <v>Muut tulot</v>
      </c>
      <c r="W117" s="214" t="str">
        <f>Määrittelyt!$B$18</f>
        <v>Konsertti</v>
      </c>
      <c r="X117" s="214" t="str">
        <f>Määrittelyt!$C$18</f>
        <v>Adressit ja joulukortit</v>
      </c>
      <c r="Y117" s="214" t="str">
        <f>Määrittelyt!$D$18</f>
        <v>Talkoot</v>
      </c>
      <c r="Z117" s="214" t="str">
        <f>Määrittelyt!$E$18</f>
        <v>Liikenneohjaus</v>
      </c>
      <c r="AA117" s="214" t="str">
        <f>Määrittelyt!$F$18</f>
        <v>Inventaario</v>
      </c>
      <c r="AB117" s="214" t="str">
        <f>Määrittelyt!$G$18</f>
        <v>LCIF ja avustukset</v>
      </c>
      <c r="AC117" s="214" t="str">
        <f>Määrittelyt!$H$18</f>
        <v>Muut kulut</v>
      </c>
      <c r="AD117" s="214"/>
      <c r="AE117" s="22" t="str">
        <f>Määrittelyt!$B$20</f>
        <v>Yleisavustukset +/-</v>
      </c>
      <c r="AF117" s="244" t="str">
        <f>Määrittelyt!$I$16</f>
        <v>Keräystuotot</v>
      </c>
      <c r="AG117" s="245" t="str">
        <f>Määrittelyt!$I$18</f>
        <v>Keräyskulut</v>
      </c>
    </row>
    <row r="118" spans="1:33" ht="16.2" hidden="1" outlineLevel="1" thickBot="1" x14ac:dyDescent="0.35">
      <c r="A118" s="61"/>
      <c r="B118" s="195"/>
      <c r="C118" s="63" t="s">
        <v>10</v>
      </c>
      <c r="D118" s="64">
        <f t="shared" ref="D118:AC118" si="6">D114</f>
        <v>0</v>
      </c>
      <c r="E118" s="65">
        <f t="shared" si="6"/>
        <v>0</v>
      </c>
      <c r="F118" s="104">
        <f t="shared" si="6"/>
        <v>0</v>
      </c>
      <c r="G118" s="104">
        <f t="shared" si="6"/>
        <v>0</v>
      </c>
      <c r="H118" s="104">
        <f t="shared" si="6"/>
        <v>0</v>
      </c>
      <c r="I118" s="104">
        <f t="shared" si="6"/>
        <v>0</v>
      </c>
      <c r="J118" s="105">
        <f t="shared" si="6"/>
        <v>0</v>
      </c>
      <c r="K118" s="68">
        <f t="shared" si="6"/>
        <v>0</v>
      </c>
      <c r="L118" s="105">
        <f t="shared" si="6"/>
        <v>0</v>
      </c>
      <c r="M118" s="105">
        <f t="shared" si="6"/>
        <v>0</v>
      </c>
      <c r="N118" s="105">
        <f t="shared" si="6"/>
        <v>0</v>
      </c>
      <c r="O118" s="131">
        <f t="shared" si="6"/>
        <v>0</v>
      </c>
      <c r="P118" s="64">
        <f t="shared" si="6"/>
        <v>0</v>
      </c>
      <c r="Q118" s="64">
        <f t="shared" si="6"/>
        <v>0</v>
      </c>
      <c r="R118" s="64">
        <f t="shared" si="6"/>
        <v>0</v>
      </c>
      <c r="S118" s="64">
        <f t="shared" si="6"/>
        <v>0</v>
      </c>
      <c r="T118" s="64">
        <f t="shared" si="6"/>
        <v>0</v>
      </c>
      <c r="U118" s="64">
        <f t="shared" si="6"/>
        <v>0</v>
      </c>
      <c r="V118" s="64">
        <f t="shared" si="6"/>
        <v>0</v>
      </c>
      <c r="W118" s="67">
        <f t="shared" si="6"/>
        <v>0</v>
      </c>
      <c r="X118" s="67">
        <f t="shared" si="6"/>
        <v>0</v>
      </c>
      <c r="Y118" s="67">
        <f t="shared" si="6"/>
        <v>0</v>
      </c>
      <c r="Z118" s="67">
        <f t="shared" si="6"/>
        <v>0</v>
      </c>
      <c r="AA118" s="67">
        <f t="shared" si="6"/>
        <v>0</v>
      </c>
      <c r="AB118" s="67">
        <f t="shared" si="6"/>
        <v>0</v>
      </c>
      <c r="AC118" s="67">
        <f t="shared" si="6"/>
        <v>0</v>
      </c>
      <c r="AD118" s="64"/>
      <c r="AE118" s="73">
        <f>AE114</f>
        <v>0</v>
      </c>
      <c r="AF118" s="247">
        <f>AF114</f>
        <v>0</v>
      </c>
      <c r="AG118" s="131">
        <f>AG114</f>
        <v>0</v>
      </c>
    </row>
    <row r="119" spans="1:33" ht="15.6" hidden="1" outlineLevel="1" x14ac:dyDescent="0.3">
      <c r="A119" s="127">
        <v>99</v>
      </c>
      <c r="B119" s="229"/>
      <c r="C119" s="128"/>
      <c r="D119" s="81"/>
      <c r="E119" s="82"/>
      <c r="F119" s="43"/>
      <c r="G119" s="83"/>
      <c r="H119" s="139"/>
      <c r="I119" s="139"/>
      <c r="J119" s="84"/>
      <c r="K119" s="46"/>
      <c r="L119" s="86"/>
      <c r="M119" s="86"/>
      <c r="N119" s="86"/>
      <c r="O119" s="87"/>
      <c r="P119" s="44"/>
      <c r="Q119" s="42"/>
      <c r="R119" s="42"/>
      <c r="S119" s="48"/>
      <c r="T119" s="42"/>
      <c r="U119" s="42"/>
      <c r="V119" s="49"/>
      <c r="W119" s="88"/>
      <c r="X119" s="89"/>
      <c r="Y119" s="47"/>
      <c r="Z119" s="47"/>
      <c r="AA119" s="47"/>
      <c r="AB119" s="47"/>
      <c r="AC119" s="286"/>
      <c r="AD119" s="198"/>
      <c r="AE119" s="41"/>
      <c r="AF119" s="248"/>
      <c r="AG119" s="255"/>
    </row>
    <row r="120" spans="1:33" ht="15.6" hidden="1" outlineLevel="1" x14ac:dyDescent="0.3">
      <c r="A120" s="127">
        <v>100</v>
      </c>
      <c r="B120" s="229"/>
      <c r="C120" s="128"/>
      <c r="D120" s="41"/>
      <c r="E120" s="42"/>
      <c r="F120" s="43"/>
      <c r="G120" s="44"/>
      <c r="H120" s="43"/>
      <c r="I120" s="43"/>
      <c r="J120" s="45"/>
      <c r="K120" s="46"/>
      <c r="L120" s="47"/>
      <c r="M120" s="47"/>
      <c r="N120" s="47"/>
      <c r="O120" s="33"/>
      <c r="P120" s="44"/>
      <c r="Q120" s="42"/>
      <c r="R120" s="42"/>
      <c r="S120" s="48"/>
      <c r="T120" s="42"/>
      <c r="U120" s="42"/>
      <c r="V120" s="49"/>
      <c r="W120" s="93"/>
      <c r="X120" s="89"/>
      <c r="Y120" s="47"/>
      <c r="Z120" s="47"/>
      <c r="AA120" s="47"/>
      <c r="AB120" s="47"/>
      <c r="AC120" s="287"/>
      <c r="AD120" s="198"/>
      <c r="AE120" s="41"/>
      <c r="AF120" s="248"/>
      <c r="AG120" s="255"/>
    </row>
    <row r="121" spans="1:33" ht="15.6" hidden="1" outlineLevel="1" x14ac:dyDescent="0.3">
      <c r="A121" s="127">
        <v>101</v>
      </c>
      <c r="B121" s="229"/>
      <c r="C121" s="128"/>
      <c r="D121" s="41"/>
      <c r="E121" s="42"/>
      <c r="F121" s="43"/>
      <c r="G121" s="44"/>
      <c r="H121" s="43"/>
      <c r="I121" s="43"/>
      <c r="J121" s="45"/>
      <c r="K121" s="46"/>
      <c r="L121" s="47"/>
      <c r="M121" s="47"/>
      <c r="N121" s="47"/>
      <c r="O121" s="33"/>
      <c r="P121" s="44"/>
      <c r="Q121" s="42"/>
      <c r="R121" s="42"/>
      <c r="S121" s="48"/>
      <c r="T121" s="42"/>
      <c r="U121" s="42"/>
      <c r="V121" s="49"/>
      <c r="W121" s="93"/>
      <c r="X121" s="89"/>
      <c r="Y121" s="47"/>
      <c r="Z121" s="47"/>
      <c r="AA121" s="47"/>
      <c r="AB121" s="47"/>
      <c r="AC121" s="287"/>
      <c r="AD121" s="198"/>
      <c r="AE121" s="41"/>
      <c r="AF121" s="248"/>
      <c r="AG121" s="255"/>
    </row>
    <row r="122" spans="1:33" ht="15.6" hidden="1" outlineLevel="1" x14ac:dyDescent="0.3">
      <c r="A122" s="127">
        <v>102</v>
      </c>
      <c r="B122" s="229"/>
      <c r="C122" s="128"/>
      <c r="D122" s="41"/>
      <c r="E122" s="42"/>
      <c r="F122" s="43"/>
      <c r="G122" s="44"/>
      <c r="H122" s="43"/>
      <c r="I122" s="43"/>
      <c r="J122" s="45"/>
      <c r="K122" s="46"/>
      <c r="L122" s="47"/>
      <c r="M122" s="47"/>
      <c r="N122" s="47"/>
      <c r="O122" s="33"/>
      <c r="P122" s="44"/>
      <c r="Q122" s="42"/>
      <c r="R122" s="42"/>
      <c r="S122" s="48"/>
      <c r="T122" s="42"/>
      <c r="U122" s="42"/>
      <c r="V122" s="49"/>
      <c r="W122" s="93"/>
      <c r="X122" s="89"/>
      <c r="Y122" s="47"/>
      <c r="Z122" s="47"/>
      <c r="AA122" s="47"/>
      <c r="AB122" s="47"/>
      <c r="AC122" s="287"/>
      <c r="AD122" s="198"/>
      <c r="AE122" s="41"/>
      <c r="AF122" s="248"/>
      <c r="AG122" s="255"/>
    </row>
    <row r="123" spans="1:33" ht="15.6" hidden="1" outlineLevel="1" x14ac:dyDescent="0.3">
      <c r="A123" s="127">
        <v>103</v>
      </c>
      <c r="B123" s="229"/>
      <c r="C123" s="128"/>
      <c r="D123" s="41"/>
      <c r="E123" s="42"/>
      <c r="F123" s="43"/>
      <c r="G123" s="44"/>
      <c r="H123" s="43"/>
      <c r="I123" s="43"/>
      <c r="J123" s="45"/>
      <c r="K123" s="46"/>
      <c r="L123" s="47"/>
      <c r="M123" s="47"/>
      <c r="N123" s="47"/>
      <c r="O123" s="33"/>
      <c r="P123" s="44"/>
      <c r="Q123" s="42"/>
      <c r="R123" s="42"/>
      <c r="S123" s="48"/>
      <c r="T123" s="42"/>
      <c r="U123" s="42"/>
      <c r="V123" s="49"/>
      <c r="W123" s="93"/>
      <c r="X123" s="89"/>
      <c r="Y123" s="47"/>
      <c r="Z123" s="47"/>
      <c r="AA123" s="47"/>
      <c r="AB123" s="47"/>
      <c r="AC123" s="287"/>
      <c r="AD123" s="198"/>
      <c r="AE123" s="41"/>
      <c r="AF123" s="248"/>
      <c r="AG123" s="255"/>
    </row>
    <row r="124" spans="1:33" ht="15.6" hidden="1" outlineLevel="1" x14ac:dyDescent="0.3">
      <c r="A124" s="127">
        <v>104</v>
      </c>
      <c r="B124" s="229"/>
      <c r="C124" s="128"/>
      <c r="D124" s="41"/>
      <c r="E124" s="42"/>
      <c r="F124" s="43"/>
      <c r="G124" s="44"/>
      <c r="H124" s="43"/>
      <c r="I124" s="43"/>
      <c r="J124" s="45"/>
      <c r="K124" s="46"/>
      <c r="L124" s="47"/>
      <c r="M124" s="47"/>
      <c r="N124" s="47"/>
      <c r="O124" s="33"/>
      <c r="P124" s="44"/>
      <c r="Q124" s="42"/>
      <c r="R124" s="42"/>
      <c r="S124" s="48"/>
      <c r="T124" s="42"/>
      <c r="U124" s="42"/>
      <c r="V124" s="49"/>
      <c r="W124" s="93"/>
      <c r="X124" s="89"/>
      <c r="Y124" s="47"/>
      <c r="Z124" s="47"/>
      <c r="AA124" s="47"/>
      <c r="AB124" s="47"/>
      <c r="AC124" s="287"/>
      <c r="AD124" s="198"/>
      <c r="AE124" s="41"/>
      <c r="AF124" s="248"/>
      <c r="AG124" s="255"/>
    </row>
    <row r="125" spans="1:33" ht="15.6" hidden="1" outlineLevel="1" x14ac:dyDescent="0.3">
      <c r="A125" s="127">
        <v>105</v>
      </c>
      <c r="B125" s="229"/>
      <c r="C125" s="129"/>
      <c r="D125" s="41"/>
      <c r="E125" s="42"/>
      <c r="F125" s="43"/>
      <c r="G125" s="44"/>
      <c r="H125" s="43"/>
      <c r="I125" s="43"/>
      <c r="J125" s="45"/>
      <c r="K125" s="46"/>
      <c r="L125" s="47"/>
      <c r="M125" s="47"/>
      <c r="N125" s="47"/>
      <c r="O125" s="33"/>
      <c r="P125" s="44"/>
      <c r="Q125" s="42"/>
      <c r="R125" s="42"/>
      <c r="S125" s="48"/>
      <c r="T125" s="42"/>
      <c r="U125" s="42"/>
      <c r="V125" s="49"/>
      <c r="W125" s="93"/>
      <c r="X125" s="89"/>
      <c r="Y125" s="47"/>
      <c r="Z125" s="47"/>
      <c r="AA125" s="47"/>
      <c r="AB125" s="47"/>
      <c r="AC125" s="287"/>
      <c r="AD125" s="198"/>
      <c r="AE125" s="41"/>
      <c r="AF125" s="248"/>
      <c r="AG125" s="255"/>
    </row>
    <row r="126" spans="1:33" ht="15.6" hidden="1" customHeight="1" outlineLevel="1" x14ac:dyDescent="0.3">
      <c r="A126" s="127">
        <v>106</v>
      </c>
      <c r="B126" s="229"/>
      <c r="C126" s="128"/>
      <c r="D126" s="41"/>
      <c r="E126" s="42"/>
      <c r="F126" s="43"/>
      <c r="G126" s="44"/>
      <c r="H126" s="43"/>
      <c r="I126" s="43"/>
      <c r="J126" s="45"/>
      <c r="K126" s="46"/>
      <c r="L126" s="47"/>
      <c r="M126" s="47"/>
      <c r="N126" s="47"/>
      <c r="O126" s="33"/>
      <c r="P126" s="44"/>
      <c r="Q126" s="42"/>
      <c r="R126" s="42"/>
      <c r="S126" s="48"/>
      <c r="T126" s="42"/>
      <c r="U126" s="42"/>
      <c r="V126" s="49"/>
      <c r="W126" s="93"/>
      <c r="X126" s="89"/>
      <c r="Y126" s="47"/>
      <c r="Z126" s="47"/>
      <c r="AA126" s="47"/>
      <c r="AB126" s="47"/>
      <c r="AC126" s="287"/>
      <c r="AD126" s="198"/>
      <c r="AE126" s="41"/>
      <c r="AF126" s="248"/>
      <c r="AG126" s="255"/>
    </row>
    <row r="127" spans="1:33" ht="15.6" hidden="1" outlineLevel="1" x14ac:dyDescent="0.3">
      <c r="A127" s="127">
        <v>107</v>
      </c>
      <c r="B127" s="229"/>
      <c r="C127" s="128"/>
      <c r="D127" s="41"/>
      <c r="E127" s="42"/>
      <c r="F127" s="43"/>
      <c r="G127" s="44"/>
      <c r="H127" s="43"/>
      <c r="I127" s="43"/>
      <c r="J127" s="45"/>
      <c r="K127" s="46"/>
      <c r="L127" s="47"/>
      <c r="M127" s="47"/>
      <c r="N127" s="47"/>
      <c r="O127" s="33"/>
      <c r="P127" s="44"/>
      <c r="Q127" s="42"/>
      <c r="R127" s="42"/>
      <c r="S127" s="48"/>
      <c r="T127" s="42"/>
      <c r="U127" s="42"/>
      <c r="V127" s="49"/>
      <c r="W127" s="93"/>
      <c r="X127" s="89"/>
      <c r="Y127" s="47"/>
      <c r="Z127" s="47"/>
      <c r="AA127" s="47"/>
      <c r="AB127" s="47"/>
      <c r="AC127" s="287"/>
      <c r="AD127" s="198"/>
      <c r="AE127" s="41"/>
      <c r="AF127" s="248"/>
      <c r="AG127" s="255"/>
    </row>
    <row r="128" spans="1:33" ht="15.6" hidden="1" outlineLevel="1" x14ac:dyDescent="0.3">
      <c r="A128" s="127">
        <v>108</v>
      </c>
      <c r="B128" s="229"/>
      <c r="C128" s="129"/>
      <c r="D128" s="41"/>
      <c r="E128" s="42"/>
      <c r="F128" s="43"/>
      <c r="G128" s="44"/>
      <c r="H128" s="43"/>
      <c r="I128" s="43"/>
      <c r="J128" s="45"/>
      <c r="K128" s="46"/>
      <c r="L128" s="47"/>
      <c r="M128" s="47"/>
      <c r="N128" s="47"/>
      <c r="O128" s="33"/>
      <c r="P128" s="44"/>
      <c r="Q128" s="42"/>
      <c r="R128" s="42"/>
      <c r="S128" s="48"/>
      <c r="T128" s="42"/>
      <c r="U128" s="42"/>
      <c r="V128" s="49"/>
      <c r="W128" s="93"/>
      <c r="X128" s="89"/>
      <c r="Y128" s="47"/>
      <c r="Z128" s="47"/>
      <c r="AA128" s="47"/>
      <c r="AB128" s="47"/>
      <c r="AC128" s="287"/>
      <c r="AD128" s="198"/>
      <c r="AE128" s="41"/>
      <c r="AF128" s="248"/>
      <c r="AG128" s="255"/>
    </row>
    <row r="129" spans="1:33" ht="15.6" hidden="1" outlineLevel="1" x14ac:dyDescent="0.3">
      <c r="A129" s="127">
        <v>109</v>
      </c>
      <c r="B129" s="229"/>
      <c r="C129" s="128"/>
      <c r="D129" s="41"/>
      <c r="E129" s="42"/>
      <c r="F129" s="43"/>
      <c r="G129" s="44"/>
      <c r="H129" s="43"/>
      <c r="I129" s="43"/>
      <c r="J129" s="45"/>
      <c r="K129" s="46"/>
      <c r="L129" s="47"/>
      <c r="M129" s="47"/>
      <c r="N129" s="47"/>
      <c r="O129" s="33"/>
      <c r="P129" s="44"/>
      <c r="Q129" s="42"/>
      <c r="R129" s="42"/>
      <c r="S129" s="48"/>
      <c r="T129" s="42"/>
      <c r="U129" s="42"/>
      <c r="V129" s="49"/>
      <c r="W129" s="93"/>
      <c r="X129" s="89"/>
      <c r="Y129" s="47"/>
      <c r="Z129" s="47"/>
      <c r="AA129" s="47"/>
      <c r="AB129" s="47"/>
      <c r="AC129" s="287"/>
      <c r="AD129" s="198"/>
      <c r="AE129" s="41"/>
      <c r="AF129" s="248"/>
      <c r="AG129" s="255"/>
    </row>
    <row r="130" spans="1:33" ht="15.6" hidden="1" outlineLevel="1" x14ac:dyDescent="0.3">
      <c r="A130" s="127">
        <v>110</v>
      </c>
      <c r="B130" s="229"/>
      <c r="C130" s="128"/>
      <c r="D130" s="41"/>
      <c r="E130" s="42"/>
      <c r="F130" s="43"/>
      <c r="G130" s="44"/>
      <c r="H130" s="43"/>
      <c r="I130" s="43"/>
      <c r="J130" s="45"/>
      <c r="K130" s="46"/>
      <c r="L130" s="47"/>
      <c r="M130" s="47"/>
      <c r="N130" s="47"/>
      <c r="O130" s="33"/>
      <c r="P130" s="44"/>
      <c r="Q130" s="42"/>
      <c r="R130" s="42"/>
      <c r="S130" s="48"/>
      <c r="T130" s="42"/>
      <c r="U130" s="42"/>
      <c r="V130" s="49"/>
      <c r="W130" s="93"/>
      <c r="X130" s="89"/>
      <c r="Y130" s="47"/>
      <c r="Z130" s="47"/>
      <c r="AA130" s="47"/>
      <c r="AB130" s="47"/>
      <c r="AC130" s="287"/>
      <c r="AD130" s="198"/>
      <c r="AE130" s="41"/>
      <c r="AF130" s="248"/>
      <c r="AG130" s="255"/>
    </row>
    <row r="131" spans="1:33" ht="15.6" hidden="1" outlineLevel="1" x14ac:dyDescent="0.3">
      <c r="A131" s="127">
        <v>111</v>
      </c>
      <c r="B131" s="229"/>
      <c r="C131" s="128"/>
      <c r="D131" s="41"/>
      <c r="E131" s="42"/>
      <c r="F131" s="43"/>
      <c r="G131" s="44"/>
      <c r="H131" s="43"/>
      <c r="I131" s="43"/>
      <c r="J131" s="45"/>
      <c r="K131" s="46"/>
      <c r="L131" s="47"/>
      <c r="M131" s="47"/>
      <c r="N131" s="47"/>
      <c r="O131" s="33"/>
      <c r="P131" s="44"/>
      <c r="Q131" s="42"/>
      <c r="R131" s="42"/>
      <c r="S131" s="48"/>
      <c r="T131" s="42"/>
      <c r="U131" s="42"/>
      <c r="V131" s="49"/>
      <c r="W131" s="93"/>
      <c r="X131" s="89"/>
      <c r="Y131" s="47"/>
      <c r="Z131" s="47"/>
      <c r="AA131" s="47"/>
      <c r="AB131" s="47"/>
      <c r="AC131" s="287"/>
      <c r="AD131" s="198"/>
      <c r="AE131" s="41"/>
      <c r="AF131" s="248"/>
      <c r="AG131" s="255"/>
    </row>
    <row r="132" spans="1:33" ht="15.6" hidden="1" outlineLevel="1" x14ac:dyDescent="0.3">
      <c r="A132" s="127">
        <v>112</v>
      </c>
      <c r="B132" s="229"/>
      <c r="C132" s="128"/>
      <c r="D132" s="41"/>
      <c r="E132" s="42"/>
      <c r="F132" s="43"/>
      <c r="G132" s="44"/>
      <c r="H132" s="43"/>
      <c r="I132" s="43"/>
      <c r="J132" s="45"/>
      <c r="K132" s="46"/>
      <c r="L132" s="47"/>
      <c r="M132" s="47"/>
      <c r="N132" s="47"/>
      <c r="O132" s="33"/>
      <c r="P132" s="44"/>
      <c r="Q132" s="42"/>
      <c r="R132" s="42"/>
      <c r="S132" s="48"/>
      <c r="T132" s="42"/>
      <c r="U132" s="42"/>
      <c r="V132" s="49"/>
      <c r="W132" s="93"/>
      <c r="X132" s="89"/>
      <c r="Y132" s="47"/>
      <c r="Z132" s="47"/>
      <c r="AA132" s="47"/>
      <c r="AB132" s="47"/>
      <c r="AC132" s="287"/>
      <c r="AD132" s="198"/>
      <c r="AE132" s="41"/>
      <c r="AF132" s="248"/>
      <c r="AG132" s="255"/>
    </row>
    <row r="133" spans="1:33" ht="15.6" hidden="1" outlineLevel="1" x14ac:dyDescent="0.3">
      <c r="A133" s="127">
        <v>113</v>
      </c>
      <c r="B133" s="229"/>
      <c r="C133" s="128"/>
      <c r="D133" s="41"/>
      <c r="E133" s="42"/>
      <c r="F133" s="43"/>
      <c r="G133" s="44"/>
      <c r="H133" s="43"/>
      <c r="I133" s="43"/>
      <c r="J133" s="45"/>
      <c r="K133" s="46"/>
      <c r="L133" s="47"/>
      <c r="M133" s="47"/>
      <c r="N133" s="47"/>
      <c r="O133" s="33"/>
      <c r="P133" s="44"/>
      <c r="Q133" s="42"/>
      <c r="R133" s="42"/>
      <c r="S133" s="48"/>
      <c r="T133" s="42"/>
      <c r="U133" s="42"/>
      <c r="V133" s="49"/>
      <c r="W133" s="93"/>
      <c r="X133" s="89"/>
      <c r="Y133" s="47"/>
      <c r="Z133" s="47"/>
      <c r="AA133" s="47"/>
      <c r="AB133" s="47"/>
      <c r="AC133" s="287"/>
      <c r="AD133" s="198"/>
      <c r="AE133" s="41"/>
      <c r="AF133" s="248"/>
      <c r="AG133" s="255"/>
    </row>
    <row r="134" spans="1:33" ht="15.6" hidden="1" outlineLevel="1" x14ac:dyDescent="0.3">
      <c r="A134" s="127">
        <v>114</v>
      </c>
      <c r="B134" s="229"/>
      <c r="C134" s="128"/>
      <c r="D134" s="41"/>
      <c r="E134" s="42"/>
      <c r="F134" s="43"/>
      <c r="G134" s="44"/>
      <c r="H134" s="43"/>
      <c r="I134" s="43"/>
      <c r="J134" s="45"/>
      <c r="K134" s="46"/>
      <c r="L134" s="47"/>
      <c r="M134" s="47"/>
      <c r="N134" s="47"/>
      <c r="O134" s="33"/>
      <c r="P134" s="44"/>
      <c r="Q134" s="42"/>
      <c r="R134" s="42"/>
      <c r="S134" s="48"/>
      <c r="T134" s="42"/>
      <c r="U134" s="42"/>
      <c r="V134" s="49"/>
      <c r="W134" s="93"/>
      <c r="X134" s="89"/>
      <c r="Y134" s="47"/>
      <c r="Z134" s="47"/>
      <c r="AA134" s="47"/>
      <c r="AB134" s="47"/>
      <c r="AC134" s="287"/>
      <c r="AD134" s="198"/>
      <c r="AE134" s="41"/>
      <c r="AF134" s="248"/>
      <c r="AG134" s="255"/>
    </row>
    <row r="135" spans="1:33" ht="15.6" hidden="1" outlineLevel="1" x14ac:dyDescent="0.3">
      <c r="A135" s="127">
        <v>115</v>
      </c>
      <c r="B135" s="229"/>
      <c r="C135" s="128"/>
      <c r="D135" s="41"/>
      <c r="E135" s="42"/>
      <c r="F135" s="43"/>
      <c r="G135" s="44"/>
      <c r="H135" s="43"/>
      <c r="I135" s="43"/>
      <c r="J135" s="45"/>
      <c r="K135" s="46"/>
      <c r="L135" s="47"/>
      <c r="M135" s="47"/>
      <c r="N135" s="47"/>
      <c r="O135" s="33"/>
      <c r="P135" s="44"/>
      <c r="Q135" s="42"/>
      <c r="R135" s="42"/>
      <c r="S135" s="48"/>
      <c r="T135" s="42"/>
      <c r="U135" s="42"/>
      <c r="V135" s="49"/>
      <c r="W135" s="93"/>
      <c r="X135" s="89"/>
      <c r="Y135" s="47"/>
      <c r="Z135" s="47"/>
      <c r="AA135" s="47"/>
      <c r="AB135" s="47"/>
      <c r="AC135" s="287"/>
      <c r="AD135" s="198"/>
      <c r="AE135" s="41"/>
      <c r="AF135" s="248"/>
      <c r="AG135" s="255"/>
    </row>
    <row r="136" spans="1:33" ht="15.6" hidden="1" outlineLevel="1" x14ac:dyDescent="0.3">
      <c r="A136" s="127">
        <v>116</v>
      </c>
      <c r="B136" s="229"/>
      <c r="C136" s="128"/>
      <c r="D136" s="41"/>
      <c r="E136" s="42"/>
      <c r="F136" s="43"/>
      <c r="G136" s="44"/>
      <c r="H136" s="43"/>
      <c r="I136" s="43"/>
      <c r="J136" s="45"/>
      <c r="K136" s="46"/>
      <c r="L136" s="47"/>
      <c r="M136" s="47"/>
      <c r="N136" s="47"/>
      <c r="O136" s="33"/>
      <c r="P136" s="44"/>
      <c r="Q136" s="42"/>
      <c r="R136" s="42"/>
      <c r="S136" s="48"/>
      <c r="T136" s="42"/>
      <c r="U136" s="42"/>
      <c r="V136" s="49"/>
      <c r="W136" s="93"/>
      <c r="X136" s="89"/>
      <c r="Y136" s="47"/>
      <c r="Z136" s="47"/>
      <c r="AA136" s="47"/>
      <c r="AB136" s="47"/>
      <c r="AC136" s="287"/>
      <c r="AD136" s="198"/>
      <c r="AE136" s="41"/>
      <c r="AF136" s="248"/>
      <c r="AG136" s="255"/>
    </row>
    <row r="137" spans="1:33" ht="15.6" hidden="1" outlineLevel="1" x14ac:dyDescent="0.3">
      <c r="A137" s="127">
        <v>117</v>
      </c>
      <c r="B137" s="229"/>
      <c r="C137" s="128"/>
      <c r="D137" s="41"/>
      <c r="E137" s="42"/>
      <c r="F137" s="43"/>
      <c r="G137" s="44"/>
      <c r="H137" s="43"/>
      <c r="I137" s="43"/>
      <c r="J137" s="45"/>
      <c r="K137" s="46"/>
      <c r="L137" s="47"/>
      <c r="M137" s="47"/>
      <c r="N137" s="47"/>
      <c r="O137" s="33"/>
      <c r="P137" s="44"/>
      <c r="Q137" s="42"/>
      <c r="R137" s="42"/>
      <c r="S137" s="48"/>
      <c r="T137" s="42"/>
      <c r="U137" s="42"/>
      <c r="V137" s="49"/>
      <c r="W137" s="93"/>
      <c r="X137" s="89"/>
      <c r="Y137" s="47"/>
      <c r="Z137" s="47"/>
      <c r="AA137" s="47"/>
      <c r="AB137" s="47"/>
      <c r="AC137" s="287"/>
      <c r="AD137" s="198"/>
      <c r="AE137" s="41"/>
      <c r="AF137" s="248"/>
      <c r="AG137" s="255"/>
    </row>
    <row r="138" spans="1:33" ht="15.6" hidden="1" outlineLevel="1" x14ac:dyDescent="0.3">
      <c r="A138" s="127">
        <v>118</v>
      </c>
      <c r="B138" s="229"/>
      <c r="C138" s="128"/>
      <c r="D138" s="41"/>
      <c r="E138" s="42"/>
      <c r="F138" s="43"/>
      <c r="G138" s="44"/>
      <c r="H138" s="43"/>
      <c r="I138" s="43"/>
      <c r="J138" s="45"/>
      <c r="K138" s="46"/>
      <c r="L138" s="47"/>
      <c r="M138" s="47"/>
      <c r="N138" s="47"/>
      <c r="O138" s="33"/>
      <c r="P138" s="44"/>
      <c r="Q138" s="42"/>
      <c r="R138" s="42"/>
      <c r="S138" s="48"/>
      <c r="T138" s="42"/>
      <c r="U138" s="42"/>
      <c r="V138" s="49"/>
      <c r="W138" s="93"/>
      <c r="X138" s="89"/>
      <c r="Y138" s="47"/>
      <c r="Z138" s="47"/>
      <c r="AA138" s="47"/>
      <c r="AB138" s="47"/>
      <c r="AC138" s="287"/>
      <c r="AD138" s="198"/>
      <c r="AE138" s="41"/>
      <c r="AF138" s="248"/>
      <c r="AG138" s="255"/>
    </row>
    <row r="139" spans="1:33" ht="15.6" hidden="1" outlineLevel="1" x14ac:dyDescent="0.3">
      <c r="A139" s="127">
        <v>119</v>
      </c>
      <c r="B139" s="229"/>
      <c r="C139" s="128"/>
      <c r="D139" s="41"/>
      <c r="E139" s="42"/>
      <c r="F139" s="43"/>
      <c r="G139" s="44"/>
      <c r="H139" s="43"/>
      <c r="I139" s="43"/>
      <c r="J139" s="45"/>
      <c r="K139" s="46"/>
      <c r="L139" s="47"/>
      <c r="M139" s="47"/>
      <c r="N139" s="47"/>
      <c r="O139" s="33"/>
      <c r="P139" s="44"/>
      <c r="Q139" s="42"/>
      <c r="R139" s="42"/>
      <c r="S139" s="48"/>
      <c r="T139" s="42"/>
      <c r="U139" s="42"/>
      <c r="V139" s="49"/>
      <c r="W139" s="93"/>
      <c r="X139" s="89"/>
      <c r="Y139" s="47"/>
      <c r="Z139" s="47"/>
      <c r="AA139" s="47"/>
      <c r="AB139" s="47"/>
      <c r="AC139" s="287"/>
      <c r="AD139" s="198"/>
      <c r="AE139" s="41"/>
      <c r="AF139" s="248"/>
      <c r="AG139" s="255"/>
    </row>
    <row r="140" spans="1:33" ht="15.6" hidden="1" outlineLevel="1" x14ac:dyDescent="0.3">
      <c r="A140" s="127">
        <v>120</v>
      </c>
      <c r="B140" s="229"/>
      <c r="C140" s="128"/>
      <c r="D140" s="41"/>
      <c r="E140" s="42"/>
      <c r="F140" s="43"/>
      <c r="G140" s="44"/>
      <c r="H140" s="43"/>
      <c r="I140" s="43"/>
      <c r="J140" s="45"/>
      <c r="K140" s="46"/>
      <c r="L140" s="47"/>
      <c r="M140" s="47"/>
      <c r="N140" s="47"/>
      <c r="O140" s="33"/>
      <c r="P140" s="44"/>
      <c r="Q140" s="42"/>
      <c r="R140" s="42"/>
      <c r="S140" s="48"/>
      <c r="T140" s="42"/>
      <c r="U140" s="42"/>
      <c r="V140" s="49"/>
      <c r="W140" s="93"/>
      <c r="X140" s="89"/>
      <c r="Y140" s="47"/>
      <c r="Z140" s="47"/>
      <c r="AA140" s="47"/>
      <c r="AB140" s="47"/>
      <c r="AC140" s="287"/>
      <c r="AD140" s="198"/>
      <c r="AE140" s="41"/>
      <c r="AF140" s="248"/>
      <c r="AG140" s="255"/>
    </row>
    <row r="141" spans="1:33" ht="15.6" hidden="1" outlineLevel="1" x14ac:dyDescent="0.3">
      <c r="A141" s="127">
        <v>121</v>
      </c>
      <c r="B141" s="229"/>
      <c r="C141" s="128"/>
      <c r="D141" s="41"/>
      <c r="E141" s="42"/>
      <c r="F141" s="43"/>
      <c r="G141" s="44"/>
      <c r="H141" s="43"/>
      <c r="I141" s="43"/>
      <c r="J141" s="45"/>
      <c r="K141" s="46"/>
      <c r="L141" s="47"/>
      <c r="M141" s="47"/>
      <c r="N141" s="47"/>
      <c r="O141" s="33"/>
      <c r="P141" s="44"/>
      <c r="Q141" s="42"/>
      <c r="R141" s="42"/>
      <c r="S141" s="48"/>
      <c r="T141" s="42"/>
      <c r="U141" s="42"/>
      <c r="V141" s="49"/>
      <c r="W141" s="93"/>
      <c r="X141" s="89"/>
      <c r="Y141" s="47"/>
      <c r="Z141" s="47"/>
      <c r="AA141" s="47"/>
      <c r="AB141" s="47"/>
      <c r="AC141" s="287"/>
      <c r="AD141" s="198"/>
      <c r="AE141" s="41"/>
      <c r="AF141" s="248"/>
      <c r="AG141" s="255"/>
    </row>
    <row r="142" spans="1:33" ht="15.6" hidden="1" outlineLevel="1" x14ac:dyDescent="0.3">
      <c r="A142" s="127">
        <v>122</v>
      </c>
      <c r="B142" s="229"/>
      <c r="C142" s="128"/>
      <c r="D142" s="41"/>
      <c r="E142" s="42"/>
      <c r="F142" s="43"/>
      <c r="G142" s="44"/>
      <c r="H142" s="43"/>
      <c r="I142" s="43"/>
      <c r="J142" s="45"/>
      <c r="K142" s="46"/>
      <c r="L142" s="47"/>
      <c r="M142" s="47"/>
      <c r="N142" s="47"/>
      <c r="O142" s="33"/>
      <c r="P142" s="44"/>
      <c r="Q142" s="42"/>
      <c r="R142" s="42"/>
      <c r="S142" s="48"/>
      <c r="T142" s="42"/>
      <c r="U142" s="42"/>
      <c r="V142" s="49"/>
      <c r="W142" s="93"/>
      <c r="X142" s="89"/>
      <c r="Y142" s="47"/>
      <c r="Z142" s="47"/>
      <c r="AA142" s="47"/>
      <c r="AB142" s="47"/>
      <c r="AC142" s="287"/>
      <c r="AD142" s="198"/>
      <c r="AE142" s="41"/>
      <c r="AF142" s="248"/>
      <c r="AG142" s="255"/>
    </row>
    <row r="143" spans="1:33" ht="15.6" hidden="1" outlineLevel="1" x14ac:dyDescent="0.3">
      <c r="A143" s="127">
        <v>123</v>
      </c>
      <c r="B143" s="229"/>
      <c r="C143" s="128"/>
      <c r="D143" s="41"/>
      <c r="E143" s="42"/>
      <c r="F143" s="43"/>
      <c r="G143" s="44"/>
      <c r="H143" s="43"/>
      <c r="I143" s="43"/>
      <c r="J143" s="45"/>
      <c r="K143" s="46"/>
      <c r="L143" s="47"/>
      <c r="M143" s="47"/>
      <c r="N143" s="47"/>
      <c r="O143" s="33"/>
      <c r="P143" s="44"/>
      <c r="Q143" s="42"/>
      <c r="R143" s="42"/>
      <c r="S143" s="48"/>
      <c r="T143" s="42"/>
      <c r="U143" s="42"/>
      <c r="V143" s="49"/>
      <c r="W143" s="93"/>
      <c r="X143" s="89"/>
      <c r="Y143" s="47"/>
      <c r="Z143" s="47"/>
      <c r="AA143" s="47"/>
      <c r="AB143" s="47"/>
      <c r="AC143" s="287"/>
      <c r="AD143" s="198"/>
      <c r="AE143" s="41"/>
      <c r="AF143" s="248"/>
      <c r="AG143" s="255"/>
    </row>
    <row r="144" spans="1:33" ht="15.6" hidden="1" outlineLevel="1" x14ac:dyDescent="0.3">
      <c r="A144" s="127">
        <v>124</v>
      </c>
      <c r="B144" s="229"/>
      <c r="C144" s="128"/>
      <c r="D144" s="41"/>
      <c r="E144" s="42"/>
      <c r="F144" s="43"/>
      <c r="G144" s="44"/>
      <c r="H144" s="43"/>
      <c r="I144" s="43"/>
      <c r="J144" s="45"/>
      <c r="K144" s="46"/>
      <c r="L144" s="47"/>
      <c r="M144" s="47"/>
      <c r="N144" s="47"/>
      <c r="O144" s="33"/>
      <c r="P144" s="44"/>
      <c r="Q144" s="42"/>
      <c r="R144" s="42"/>
      <c r="S144" s="48"/>
      <c r="T144" s="42"/>
      <c r="U144" s="42"/>
      <c r="V144" s="49"/>
      <c r="W144" s="93"/>
      <c r="X144" s="89"/>
      <c r="Y144" s="47"/>
      <c r="Z144" s="47"/>
      <c r="AA144" s="47"/>
      <c r="AB144" s="47"/>
      <c r="AC144" s="287"/>
      <c r="AD144" s="198"/>
      <c r="AE144" s="41"/>
      <c r="AF144" s="248"/>
      <c r="AG144" s="255"/>
    </row>
    <row r="145" spans="1:38" ht="15.6" hidden="1" outlineLevel="1" x14ac:dyDescent="0.3">
      <c r="A145" s="127">
        <v>125</v>
      </c>
      <c r="B145" s="229"/>
      <c r="C145" s="128"/>
      <c r="D145" s="41"/>
      <c r="E145" s="42"/>
      <c r="F145" s="43"/>
      <c r="G145" s="44"/>
      <c r="H145" s="43"/>
      <c r="I145" s="43"/>
      <c r="J145" s="45"/>
      <c r="K145" s="46"/>
      <c r="L145" s="47"/>
      <c r="M145" s="47"/>
      <c r="N145" s="47"/>
      <c r="O145" s="33"/>
      <c r="P145" s="44"/>
      <c r="Q145" s="42"/>
      <c r="R145" s="42"/>
      <c r="S145" s="48"/>
      <c r="T145" s="42"/>
      <c r="U145" s="42"/>
      <c r="V145" s="49"/>
      <c r="W145" s="93"/>
      <c r="X145" s="89"/>
      <c r="Y145" s="47"/>
      <c r="Z145" s="47"/>
      <c r="AA145" s="47"/>
      <c r="AB145" s="47"/>
      <c r="AC145" s="287"/>
      <c r="AD145" s="198"/>
      <c r="AE145" s="41"/>
      <c r="AF145" s="248"/>
      <c r="AG145" s="255"/>
    </row>
    <row r="146" spans="1:38" ht="15.6" hidden="1" outlineLevel="1" x14ac:dyDescent="0.3">
      <c r="A146" s="127">
        <v>126</v>
      </c>
      <c r="B146" s="229"/>
      <c r="C146" s="128"/>
      <c r="D146" s="41"/>
      <c r="E146" s="42"/>
      <c r="F146" s="43"/>
      <c r="G146" s="44"/>
      <c r="H146" s="43"/>
      <c r="I146" s="43"/>
      <c r="J146" s="45"/>
      <c r="K146" s="46"/>
      <c r="L146" s="47"/>
      <c r="M146" s="47"/>
      <c r="N146" s="47"/>
      <c r="O146" s="33"/>
      <c r="P146" s="44"/>
      <c r="Q146" s="42"/>
      <c r="R146" s="42"/>
      <c r="S146" s="48"/>
      <c r="T146" s="42"/>
      <c r="U146" s="42"/>
      <c r="V146" s="49"/>
      <c r="W146" s="93"/>
      <c r="X146" s="89"/>
      <c r="Y146" s="47"/>
      <c r="Z146" s="47"/>
      <c r="AA146" s="47"/>
      <c r="AB146" s="47"/>
      <c r="AC146" s="287"/>
      <c r="AD146" s="198"/>
      <c r="AE146" s="41"/>
      <c r="AF146" s="248"/>
      <c r="AG146" s="255"/>
    </row>
    <row r="147" spans="1:38" ht="15.6" hidden="1" outlineLevel="1" x14ac:dyDescent="0.3">
      <c r="A147" s="127">
        <v>127</v>
      </c>
      <c r="B147" s="229"/>
      <c r="C147" s="128"/>
      <c r="D147" s="41"/>
      <c r="E147" s="42"/>
      <c r="F147" s="43"/>
      <c r="G147" s="44"/>
      <c r="H147" s="43"/>
      <c r="I147" s="43"/>
      <c r="J147" s="45"/>
      <c r="K147" s="46"/>
      <c r="L147" s="47"/>
      <c r="M147" s="47"/>
      <c r="N147" s="47"/>
      <c r="O147" s="33"/>
      <c r="P147" s="44"/>
      <c r="Q147" s="42"/>
      <c r="R147" s="42"/>
      <c r="S147" s="48"/>
      <c r="T147" s="42"/>
      <c r="U147" s="42"/>
      <c r="V147" s="49"/>
      <c r="W147" s="93"/>
      <c r="X147" s="89"/>
      <c r="Y147" s="47"/>
      <c r="Z147" s="47"/>
      <c r="AA147" s="47"/>
      <c r="AB147" s="47"/>
      <c r="AC147" s="287"/>
      <c r="AD147" s="198"/>
      <c r="AE147" s="41"/>
      <c r="AF147" s="248"/>
      <c r="AG147" s="255"/>
    </row>
    <row r="148" spans="1:38" ht="15.6" hidden="1" outlineLevel="1" x14ac:dyDescent="0.3">
      <c r="A148" s="127">
        <v>128</v>
      </c>
      <c r="B148" s="229"/>
      <c r="C148" s="128"/>
      <c r="D148" s="41"/>
      <c r="E148" s="42"/>
      <c r="F148" s="43"/>
      <c r="G148" s="44"/>
      <c r="H148" s="43"/>
      <c r="I148" s="43"/>
      <c r="J148" s="45"/>
      <c r="K148" s="46"/>
      <c r="L148" s="47"/>
      <c r="M148" s="47"/>
      <c r="N148" s="47"/>
      <c r="O148" s="33"/>
      <c r="P148" s="44"/>
      <c r="Q148" s="42"/>
      <c r="R148" s="42"/>
      <c r="S148" s="48"/>
      <c r="T148" s="42"/>
      <c r="U148" s="42"/>
      <c r="V148" s="49"/>
      <c r="W148" s="93"/>
      <c r="X148" s="89"/>
      <c r="Y148" s="47"/>
      <c r="Z148" s="47"/>
      <c r="AA148" s="47"/>
      <c r="AB148" s="47"/>
      <c r="AC148" s="287"/>
      <c r="AD148" s="198"/>
      <c r="AE148" s="41"/>
      <c r="AF148" s="248"/>
      <c r="AG148" s="255"/>
    </row>
    <row r="149" spans="1:38" ht="15.6" hidden="1" outlineLevel="1" x14ac:dyDescent="0.3">
      <c r="A149" s="127">
        <v>129</v>
      </c>
      <c r="B149" s="229"/>
      <c r="C149" s="128"/>
      <c r="D149" s="41"/>
      <c r="E149" s="42"/>
      <c r="F149" s="43"/>
      <c r="G149" s="44"/>
      <c r="H149" s="43"/>
      <c r="I149" s="43"/>
      <c r="J149" s="45"/>
      <c r="K149" s="46"/>
      <c r="L149" s="47"/>
      <c r="M149" s="47"/>
      <c r="N149" s="47"/>
      <c r="O149" s="33"/>
      <c r="P149" s="44"/>
      <c r="Q149" s="42"/>
      <c r="R149" s="42"/>
      <c r="S149" s="48"/>
      <c r="T149" s="42"/>
      <c r="U149" s="42"/>
      <c r="V149" s="49"/>
      <c r="W149" s="93"/>
      <c r="X149" s="89"/>
      <c r="Y149" s="47"/>
      <c r="Z149" s="47"/>
      <c r="AA149" s="47"/>
      <c r="AB149" s="47"/>
      <c r="AC149" s="287"/>
      <c r="AD149" s="198"/>
      <c r="AE149" s="41"/>
      <c r="AF149" s="248"/>
      <c r="AG149" s="255"/>
    </row>
    <row r="150" spans="1:38" ht="15.6" hidden="1" outlineLevel="1" x14ac:dyDescent="0.3">
      <c r="A150" s="127">
        <v>130</v>
      </c>
      <c r="B150" s="229"/>
      <c r="C150" s="128"/>
      <c r="D150" s="41"/>
      <c r="E150" s="42"/>
      <c r="F150" s="43"/>
      <c r="G150" s="44"/>
      <c r="H150" s="43"/>
      <c r="I150" s="43"/>
      <c r="J150" s="45"/>
      <c r="K150" s="46"/>
      <c r="L150" s="47"/>
      <c r="M150" s="47"/>
      <c r="N150" s="47"/>
      <c r="O150" s="33"/>
      <c r="P150" s="44"/>
      <c r="Q150" s="42"/>
      <c r="R150" s="42"/>
      <c r="S150" s="48"/>
      <c r="T150" s="42"/>
      <c r="U150" s="42"/>
      <c r="V150" s="49"/>
      <c r="W150" s="93"/>
      <c r="X150" s="89"/>
      <c r="Y150" s="47"/>
      <c r="Z150" s="47"/>
      <c r="AA150" s="47"/>
      <c r="AB150" s="47"/>
      <c r="AC150" s="287"/>
      <c r="AD150" s="198"/>
      <c r="AE150" s="41"/>
      <c r="AF150" s="248"/>
      <c r="AG150" s="255"/>
    </row>
    <row r="151" spans="1:38" ht="16.2" hidden="1" outlineLevel="1" thickBot="1" x14ac:dyDescent="0.35">
      <c r="A151" s="127">
        <v>131</v>
      </c>
      <c r="B151" s="229"/>
      <c r="C151" s="128"/>
      <c r="D151" s="101"/>
      <c r="E151" s="102"/>
      <c r="F151" s="43"/>
      <c r="G151" s="121"/>
      <c r="H151" s="146"/>
      <c r="I151" s="146"/>
      <c r="J151" s="56"/>
      <c r="K151" s="46"/>
      <c r="L151" s="58"/>
      <c r="M151" s="58"/>
      <c r="N151" s="58"/>
      <c r="O151" s="59"/>
      <c r="P151" s="44"/>
      <c r="Q151" s="42"/>
      <c r="R151" s="42"/>
      <c r="S151" s="48"/>
      <c r="T151" s="42"/>
      <c r="U151" s="42"/>
      <c r="V151" s="49"/>
      <c r="W151" s="103"/>
      <c r="X151" s="89"/>
      <c r="Y151" s="47"/>
      <c r="Z151" s="47"/>
      <c r="AA151" s="47"/>
      <c r="AB151" s="47"/>
      <c r="AC151" s="288"/>
      <c r="AD151" s="198"/>
      <c r="AE151" s="101"/>
      <c r="AF151" s="248"/>
      <c r="AG151" s="255"/>
    </row>
    <row r="152" spans="1:38" ht="16.2" collapsed="1" thickBot="1" x14ac:dyDescent="0.35">
      <c r="A152" s="61"/>
      <c r="B152" s="195"/>
      <c r="C152" s="63" t="s">
        <v>10</v>
      </c>
      <c r="D152" s="64">
        <f t="shared" ref="D152:AC152" si="7">SUM(D118:D151)</f>
        <v>0</v>
      </c>
      <c r="E152" s="64">
        <f t="shared" si="7"/>
        <v>0</v>
      </c>
      <c r="F152" s="64">
        <f t="shared" si="7"/>
        <v>0</v>
      </c>
      <c r="G152" s="64">
        <f t="shared" si="7"/>
        <v>0</v>
      </c>
      <c r="H152" s="64">
        <f t="shared" si="7"/>
        <v>0</v>
      </c>
      <c r="I152" s="64">
        <f t="shared" si="7"/>
        <v>0</v>
      </c>
      <c r="J152" s="105">
        <f t="shared" si="7"/>
        <v>0</v>
      </c>
      <c r="K152" s="68">
        <f t="shared" si="7"/>
        <v>0</v>
      </c>
      <c r="L152" s="105">
        <f t="shared" si="7"/>
        <v>0</v>
      </c>
      <c r="M152" s="105">
        <f t="shared" si="7"/>
        <v>0</v>
      </c>
      <c r="N152" s="105">
        <f t="shared" si="7"/>
        <v>0</v>
      </c>
      <c r="O152" s="131">
        <f t="shared" si="7"/>
        <v>0</v>
      </c>
      <c r="P152" s="64">
        <f t="shared" si="7"/>
        <v>0</v>
      </c>
      <c r="Q152" s="64">
        <f t="shared" si="7"/>
        <v>0</v>
      </c>
      <c r="R152" s="64">
        <f t="shared" si="7"/>
        <v>0</v>
      </c>
      <c r="S152" s="64">
        <f t="shared" si="7"/>
        <v>0</v>
      </c>
      <c r="T152" s="64">
        <f t="shared" si="7"/>
        <v>0</v>
      </c>
      <c r="U152" s="64">
        <f t="shared" si="7"/>
        <v>0</v>
      </c>
      <c r="V152" s="64">
        <f t="shared" si="7"/>
        <v>0</v>
      </c>
      <c r="W152" s="67">
        <f t="shared" si="7"/>
        <v>0</v>
      </c>
      <c r="X152" s="67">
        <f t="shared" si="7"/>
        <v>0</v>
      </c>
      <c r="Y152" s="67">
        <f t="shared" si="7"/>
        <v>0</v>
      </c>
      <c r="Z152" s="67">
        <f t="shared" si="7"/>
        <v>0</v>
      </c>
      <c r="AA152" s="67">
        <f t="shared" si="7"/>
        <v>0</v>
      </c>
      <c r="AB152" s="67">
        <f t="shared" si="7"/>
        <v>0</v>
      </c>
      <c r="AC152" s="67">
        <f t="shared" si="7"/>
        <v>0</v>
      </c>
      <c r="AD152" s="64"/>
      <c r="AE152" s="73">
        <f>SUM(AE118:AE151)</f>
        <v>0</v>
      </c>
      <c r="AF152" s="247">
        <f>SUM(AF118:AF151)</f>
        <v>0</v>
      </c>
      <c r="AG152" s="131">
        <f>SUM(AG118:AG151)</f>
        <v>0</v>
      </c>
    </row>
    <row r="153" spans="1:38" ht="18" hidden="1" outlineLevel="1" thickBot="1" x14ac:dyDescent="0.35">
      <c r="A153" s="308" t="str">
        <f>Määrittelyt!$B$2</f>
        <v>Lions Club Mikroyhdistys ry</v>
      </c>
      <c r="B153" s="308"/>
      <c r="C153" s="308"/>
      <c r="D153" s="308"/>
      <c r="E153" s="308"/>
      <c r="F153" s="6"/>
      <c r="G153" s="7" t="s">
        <v>6</v>
      </c>
      <c r="H153" s="7"/>
      <c r="I153" s="7"/>
      <c r="J153" s="8"/>
      <c r="K153" s="8"/>
      <c r="L153" s="8"/>
      <c r="M153" s="8"/>
      <c r="N153" s="8"/>
      <c r="O153" s="9"/>
      <c r="P153" s="10"/>
      <c r="Q153" s="10"/>
      <c r="R153" s="10"/>
      <c r="S153" s="11"/>
      <c r="T153" s="10"/>
      <c r="U153" s="10"/>
      <c r="V153" s="10"/>
      <c r="W153" s="8"/>
      <c r="X153" s="8"/>
      <c r="Y153" s="12"/>
      <c r="Z153" s="8"/>
      <c r="AA153" s="8"/>
      <c r="AB153" s="8"/>
      <c r="AC153" s="13"/>
      <c r="AD153" s="199"/>
      <c r="AE153" s="199"/>
    </row>
    <row r="154" spans="1:38" ht="18" hidden="1" outlineLevel="1" thickBot="1" x14ac:dyDescent="0.35">
      <c r="A154" s="5"/>
      <c r="B154" s="14" t="s">
        <v>16</v>
      </c>
      <c r="C154" s="15" t="str">
        <f>Määrittelyt!$B$3</f>
        <v>2023-2024</v>
      </c>
      <c r="D154" s="16"/>
      <c r="E154" s="17"/>
      <c r="F154" s="17"/>
      <c r="G154" s="17"/>
      <c r="H154" s="17"/>
      <c r="I154" s="17" t="str">
        <f>Määrittelyt!$B$4</f>
        <v>Hallinto TULOT JA MENOT</v>
      </c>
      <c r="J154" s="18"/>
      <c r="K154" s="18"/>
      <c r="L154" s="18"/>
      <c r="M154" s="18"/>
      <c r="N154" s="18"/>
      <c r="O154" s="19"/>
      <c r="P154" s="305" t="str">
        <f>Määrittelyt!$B$5</f>
        <v>Aktiviteettit TULOT JA MENOT</v>
      </c>
      <c r="Q154" s="305"/>
      <c r="R154" s="305"/>
      <c r="S154" s="305"/>
      <c r="T154" s="305"/>
      <c r="U154" s="305"/>
      <c r="V154" s="305"/>
      <c r="W154" s="305"/>
      <c r="X154" s="305"/>
      <c r="Y154" s="305"/>
      <c r="Z154" s="305"/>
      <c r="AA154" s="305"/>
      <c r="AB154" s="305"/>
      <c r="AC154" s="305"/>
      <c r="AD154" s="222"/>
      <c r="AE154" s="291" t="str">
        <f>Määrittelyt!$B$6</f>
        <v>YLEISAVUSTUS</v>
      </c>
      <c r="AF154" s="306" t="str">
        <f>Määrittelyt!$B$7</f>
        <v>RAHANKERÄYS</v>
      </c>
      <c r="AG154" s="307"/>
    </row>
    <row r="155" spans="1:38" ht="15" hidden="1" outlineLevel="1" thickBot="1" x14ac:dyDescent="0.35">
      <c r="A155" s="20" t="s">
        <v>7</v>
      </c>
      <c r="B155" s="21" t="s">
        <v>50</v>
      </c>
      <c r="C155" s="22" t="s">
        <v>8</v>
      </c>
      <c r="D155" s="22" t="str">
        <f>Määrittelyt!$B$11</f>
        <v>Jäsenmaksut</v>
      </c>
      <c r="E155" s="22" t="str">
        <f>Määrittelyt!$C$11</f>
        <v>Kokousmaksut</v>
      </c>
      <c r="F155" s="22" t="str">
        <f>Määrittelyt!$D$11</f>
        <v>Talkootulot</v>
      </c>
      <c r="G155" s="22" t="str">
        <f>Määrittelyt!$E$11</f>
        <v>Liikenneohjaus</v>
      </c>
      <c r="H155" s="213" t="str">
        <f>Määrittelyt!$F$11</f>
        <v>Inventaario</v>
      </c>
      <c r="I155" s="22" t="str">
        <f>Määrittelyt!$G$11</f>
        <v>Muu tulot</v>
      </c>
      <c r="J155" s="214" t="str">
        <f>Määrittelyt!$B$13</f>
        <v>Henkilöstökulut</v>
      </c>
      <c r="K155" s="214" t="str">
        <f>Määrittelyt!$C$13</f>
        <v>Liitto jäsenmaksu</v>
      </c>
      <c r="L155" s="214" t="str">
        <f>Määrittelyt!$D$13</f>
        <v>LCI jäsenmaksu</v>
      </c>
      <c r="M155" s="214" t="str">
        <f>Määrittelyt!$E$13</f>
        <v>Piirin jäsenmaksu</v>
      </c>
      <c r="N155" s="214" t="str">
        <f>Määrittelyt!$F$13</f>
        <v>Kokouskulut</v>
      </c>
      <c r="O155" s="214" t="str">
        <f>Määrittelyt!$G$13</f>
        <v>Muut kulut</v>
      </c>
      <c r="P155" s="22" t="str">
        <f>Määrittelyt!$B$16</f>
        <v>Konsertti</v>
      </c>
      <c r="Q155" s="22" t="str">
        <f>Määrittelyt!$C$16</f>
        <v>Adressit ja joulukortit</v>
      </c>
      <c r="R155" s="22" t="str">
        <f>Määrittelyt!$D$16</f>
        <v>Talkoot</v>
      </c>
      <c r="S155" s="22" t="str">
        <f>Määrittelyt!$E$16</f>
        <v>Liikenneohjaus</v>
      </c>
      <c r="T155" s="22" t="str">
        <f>Määrittelyt!$F$16</f>
        <v>Inventaario</v>
      </c>
      <c r="U155" s="22" t="str">
        <f>Määrittelyt!$G$16</f>
        <v>Ei käytössä</v>
      </c>
      <c r="V155" s="22" t="str">
        <f>Määrittelyt!$H$16</f>
        <v>Muut tulot</v>
      </c>
      <c r="W155" s="214" t="str">
        <f>Määrittelyt!$B$18</f>
        <v>Konsertti</v>
      </c>
      <c r="X155" s="214" t="str">
        <f>Määrittelyt!$C$18</f>
        <v>Adressit ja joulukortit</v>
      </c>
      <c r="Y155" s="214" t="str">
        <f>Määrittelyt!$D$18</f>
        <v>Talkoot</v>
      </c>
      <c r="Z155" s="214" t="str">
        <f>Määrittelyt!$E$18</f>
        <v>Liikenneohjaus</v>
      </c>
      <c r="AA155" s="214" t="str">
        <f>Määrittelyt!$F$18</f>
        <v>Inventaario</v>
      </c>
      <c r="AB155" s="214" t="str">
        <f>Määrittelyt!$G$18</f>
        <v>LCIF ja avustukset</v>
      </c>
      <c r="AC155" s="214" t="str">
        <f>Määrittelyt!$H$18</f>
        <v>Muut kulut</v>
      </c>
      <c r="AD155" s="214"/>
      <c r="AE155" s="22" t="str">
        <f>Määrittelyt!$B$20</f>
        <v>Yleisavustukset +/-</v>
      </c>
      <c r="AF155" s="244" t="str">
        <f>Määrittelyt!$I$16</f>
        <v>Keräystuotot</v>
      </c>
      <c r="AG155" s="245" t="str">
        <f>Määrittelyt!$I$18</f>
        <v>Keräyskulut</v>
      </c>
    </row>
    <row r="156" spans="1:38" ht="16.2" hidden="1" outlineLevel="1" thickBot="1" x14ac:dyDescent="0.35">
      <c r="A156" s="61" t="s">
        <v>6</v>
      </c>
      <c r="B156" s="126"/>
      <c r="C156" s="123" t="s">
        <v>12</v>
      </c>
      <c r="D156" s="64">
        <f t="shared" ref="D156:AC156" si="8">D152</f>
        <v>0</v>
      </c>
      <c r="E156" s="64">
        <f t="shared" si="8"/>
        <v>0</v>
      </c>
      <c r="F156" s="64">
        <f t="shared" si="8"/>
        <v>0</v>
      </c>
      <c r="G156" s="64">
        <f t="shared" si="8"/>
        <v>0</v>
      </c>
      <c r="H156" s="64">
        <f t="shared" si="8"/>
        <v>0</v>
      </c>
      <c r="I156" s="64">
        <f t="shared" si="8"/>
        <v>0</v>
      </c>
      <c r="J156" s="105">
        <f t="shared" si="8"/>
        <v>0</v>
      </c>
      <c r="K156" s="68">
        <f t="shared" si="8"/>
        <v>0</v>
      </c>
      <c r="L156" s="105">
        <f t="shared" si="8"/>
        <v>0</v>
      </c>
      <c r="M156" s="105">
        <f t="shared" si="8"/>
        <v>0</v>
      </c>
      <c r="N156" s="105">
        <f t="shared" si="8"/>
        <v>0</v>
      </c>
      <c r="O156" s="131">
        <f t="shared" si="8"/>
        <v>0</v>
      </c>
      <c r="P156" s="64">
        <f t="shared" si="8"/>
        <v>0</v>
      </c>
      <c r="Q156" s="64">
        <f t="shared" si="8"/>
        <v>0</v>
      </c>
      <c r="R156" s="64">
        <f t="shared" si="8"/>
        <v>0</v>
      </c>
      <c r="S156" s="64">
        <f t="shared" si="8"/>
        <v>0</v>
      </c>
      <c r="T156" s="64">
        <f t="shared" si="8"/>
        <v>0</v>
      </c>
      <c r="U156" s="64">
        <f t="shared" si="8"/>
        <v>0</v>
      </c>
      <c r="V156" s="64">
        <f t="shared" si="8"/>
        <v>0</v>
      </c>
      <c r="W156" s="67">
        <f t="shared" si="8"/>
        <v>0</v>
      </c>
      <c r="X156" s="67">
        <f t="shared" si="8"/>
        <v>0</v>
      </c>
      <c r="Y156" s="67">
        <f t="shared" si="8"/>
        <v>0</v>
      </c>
      <c r="Z156" s="67">
        <f t="shared" si="8"/>
        <v>0</v>
      </c>
      <c r="AA156" s="67">
        <f t="shared" si="8"/>
        <v>0</v>
      </c>
      <c r="AB156" s="67">
        <f t="shared" si="8"/>
        <v>0</v>
      </c>
      <c r="AC156" s="67">
        <f t="shared" si="8"/>
        <v>0</v>
      </c>
      <c r="AD156" s="79"/>
      <c r="AE156" s="73">
        <f>AE152</f>
        <v>0</v>
      </c>
      <c r="AF156" s="247">
        <f>AF152</f>
        <v>0</v>
      </c>
      <c r="AG156" s="131">
        <f>AG152</f>
        <v>0</v>
      </c>
    </row>
    <row r="157" spans="1:38" ht="15.6" hidden="1" outlineLevel="1" x14ac:dyDescent="0.3">
      <c r="A157" s="127">
        <v>132</v>
      </c>
      <c r="B157" s="237"/>
      <c r="C157" s="135"/>
      <c r="D157" s="136"/>
      <c r="E157" s="137"/>
      <c r="F157" s="137"/>
      <c r="G157" s="217"/>
      <c r="H157" s="218"/>
      <c r="I157" s="218"/>
      <c r="J157" s="138"/>
      <c r="K157" s="139"/>
      <c r="L157" s="82"/>
      <c r="M157" s="82"/>
      <c r="N157" s="82"/>
      <c r="O157" s="87"/>
      <c r="P157" s="84"/>
      <c r="Q157" s="85"/>
      <c r="R157" s="86"/>
      <c r="S157" s="140"/>
      <c r="T157" s="86"/>
      <c r="U157" s="139"/>
      <c r="V157" s="42"/>
      <c r="W157" s="81"/>
      <c r="X157" s="139"/>
      <c r="Y157" s="82"/>
      <c r="Z157" s="82"/>
      <c r="AA157" s="141"/>
      <c r="AB157" s="84"/>
      <c r="AC157" s="289"/>
      <c r="AD157" s="142"/>
      <c r="AE157" s="256"/>
      <c r="AF157" s="249"/>
      <c r="AG157" s="87"/>
      <c r="AH157" s="143"/>
      <c r="AI157" s="144"/>
      <c r="AJ157" s="145"/>
      <c r="AK157" s="3"/>
      <c r="AL157" s="3"/>
    </row>
    <row r="158" spans="1:38" ht="15.6" hidden="1" outlineLevel="1" x14ac:dyDescent="0.3">
      <c r="A158" s="127">
        <v>133</v>
      </c>
      <c r="B158" s="237"/>
      <c r="C158" s="128"/>
      <c r="D158" s="41"/>
      <c r="E158" s="43"/>
      <c r="F158" s="43"/>
      <c r="G158" s="42"/>
      <c r="H158" s="43"/>
      <c r="I158" s="43"/>
      <c r="J158" s="45"/>
      <c r="K158" s="46"/>
      <c r="L158" s="47"/>
      <c r="M158" s="47"/>
      <c r="N158" s="47"/>
      <c r="O158" s="33"/>
      <c r="P158" s="44"/>
      <c r="Q158" s="43"/>
      <c r="R158" s="42"/>
      <c r="S158" s="48"/>
      <c r="T158" s="42"/>
      <c r="U158" s="43"/>
      <c r="V158" s="42"/>
      <c r="W158" s="45"/>
      <c r="X158" s="46"/>
      <c r="Y158" s="47"/>
      <c r="Z158" s="47"/>
      <c r="AA158" s="47"/>
      <c r="AB158" s="47"/>
      <c r="AC158" s="287"/>
      <c r="AD158" s="95"/>
      <c r="AE158" s="257"/>
      <c r="AF158" s="248"/>
      <c r="AG158" s="255"/>
    </row>
    <row r="159" spans="1:38" ht="15.6" hidden="1" outlineLevel="1" x14ac:dyDescent="0.3">
      <c r="A159" s="127">
        <v>134</v>
      </c>
      <c r="B159" s="237"/>
      <c r="C159" s="128"/>
      <c r="D159" s="41"/>
      <c r="E159" s="43"/>
      <c r="F159" s="43"/>
      <c r="G159" s="42"/>
      <c r="H159" s="43"/>
      <c r="I159" s="43"/>
      <c r="J159" s="45"/>
      <c r="K159" s="46"/>
      <c r="L159" s="47"/>
      <c r="M159" s="47"/>
      <c r="N159" s="47"/>
      <c r="O159" s="33"/>
      <c r="P159" s="44"/>
      <c r="Q159" s="43"/>
      <c r="R159" s="42"/>
      <c r="S159" s="48"/>
      <c r="T159" s="42"/>
      <c r="U159" s="43"/>
      <c r="V159" s="42"/>
      <c r="W159" s="45"/>
      <c r="X159" s="46"/>
      <c r="Y159" s="47"/>
      <c r="Z159" s="47"/>
      <c r="AA159" s="47"/>
      <c r="AB159" s="47"/>
      <c r="AC159" s="287"/>
      <c r="AD159" s="95"/>
      <c r="AE159" s="257"/>
      <c r="AF159" s="248"/>
      <c r="AG159" s="255"/>
    </row>
    <row r="160" spans="1:38" ht="15.6" hidden="1" outlineLevel="1" x14ac:dyDescent="0.3">
      <c r="A160" s="127">
        <v>135</v>
      </c>
      <c r="B160" s="237"/>
      <c r="C160" s="128"/>
      <c r="D160" s="41"/>
      <c r="E160" s="43"/>
      <c r="F160" s="43"/>
      <c r="G160" s="42"/>
      <c r="H160" s="43"/>
      <c r="I160" s="43"/>
      <c r="J160" s="45"/>
      <c r="K160" s="46"/>
      <c r="L160" s="47"/>
      <c r="M160" s="47"/>
      <c r="N160" s="47"/>
      <c r="O160" s="33"/>
      <c r="P160" s="44"/>
      <c r="Q160" s="43"/>
      <c r="R160" s="42"/>
      <c r="S160" s="48"/>
      <c r="T160" s="42"/>
      <c r="U160" s="43"/>
      <c r="V160" s="42"/>
      <c r="W160" s="45"/>
      <c r="X160" s="46"/>
      <c r="Y160" s="47"/>
      <c r="Z160" s="47"/>
      <c r="AA160" s="47"/>
      <c r="AB160" s="47"/>
      <c r="AC160" s="287"/>
      <c r="AD160" s="95"/>
      <c r="AE160" s="257"/>
      <c r="AF160" s="248"/>
      <c r="AG160" s="255"/>
    </row>
    <row r="161" spans="1:33" ht="15.6" hidden="1" outlineLevel="1" x14ac:dyDescent="0.3">
      <c r="A161" s="127">
        <v>136</v>
      </c>
      <c r="B161" s="237"/>
      <c r="C161" s="128"/>
      <c r="D161" s="41"/>
      <c r="E161" s="43"/>
      <c r="F161" s="43"/>
      <c r="G161" s="42"/>
      <c r="H161" s="43"/>
      <c r="I161" s="43"/>
      <c r="J161" s="45"/>
      <c r="K161" s="46"/>
      <c r="L161" s="47"/>
      <c r="M161" s="47"/>
      <c r="N161" s="47"/>
      <c r="O161" s="33"/>
      <c r="P161" s="44"/>
      <c r="Q161" s="43"/>
      <c r="R161" s="42"/>
      <c r="S161" s="48"/>
      <c r="T161" s="42"/>
      <c r="U161" s="43"/>
      <c r="V161" s="42"/>
      <c r="W161" s="45"/>
      <c r="X161" s="46"/>
      <c r="Y161" s="47"/>
      <c r="Z161" s="47"/>
      <c r="AA161" s="47"/>
      <c r="AB161" s="47"/>
      <c r="AC161" s="287"/>
      <c r="AD161" s="95"/>
      <c r="AE161" s="257"/>
      <c r="AF161" s="248"/>
      <c r="AG161" s="255"/>
    </row>
    <row r="162" spans="1:33" ht="15.6" hidden="1" outlineLevel="1" x14ac:dyDescent="0.3">
      <c r="A162" s="127">
        <v>137</v>
      </c>
      <c r="B162" s="237"/>
      <c r="C162" s="128"/>
      <c r="D162" s="41"/>
      <c r="E162" s="43"/>
      <c r="F162" s="43"/>
      <c r="G162" s="42"/>
      <c r="H162" s="43"/>
      <c r="I162" s="43"/>
      <c r="J162" s="45"/>
      <c r="K162" s="46"/>
      <c r="L162" s="47"/>
      <c r="M162" s="47"/>
      <c r="N162" s="47"/>
      <c r="O162" s="33"/>
      <c r="P162" s="44"/>
      <c r="Q162" s="43"/>
      <c r="R162" s="42"/>
      <c r="S162" s="48"/>
      <c r="T162" s="42"/>
      <c r="U162" s="43"/>
      <c r="V162" s="42"/>
      <c r="W162" s="45"/>
      <c r="X162" s="46"/>
      <c r="Y162" s="47"/>
      <c r="Z162" s="47"/>
      <c r="AA162" s="47"/>
      <c r="AB162" s="47"/>
      <c r="AC162" s="287"/>
      <c r="AD162" s="95"/>
      <c r="AE162" s="257"/>
      <c r="AF162" s="248"/>
      <c r="AG162" s="255"/>
    </row>
    <row r="163" spans="1:33" ht="15.6" hidden="1" outlineLevel="1" x14ac:dyDescent="0.3">
      <c r="A163" s="127">
        <v>138</v>
      </c>
      <c r="B163" s="237"/>
      <c r="C163" s="129"/>
      <c r="D163" s="41"/>
      <c r="E163" s="43"/>
      <c r="F163" s="43"/>
      <c r="G163" s="42"/>
      <c r="H163" s="43"/>
      <c r="I163" s="43"/>
      <c r="J163" s="45"/>
      <c r="K163" s="46"/>
      <c r="L163" s="47"/>
      <c r="M163" s="47"/>
      <c r="N163" s="47"/>
      <c r="O163" s="33"/>
      <c r="P163" s="44"/>
      <c r="Q163" s="43"/>
      <c r="R163" s="42"/>
      <c r="S163" s="48"/>
      <c r="T163" s="42"/>
      <c r="U163" s="43"/>
      <c r="V163" s="42"/>
      <c r="W163" s="45"/>
      <c r="X163" s="46"/>
      <c r="Y163" s="47"/>
      <c r="Z163" s="47"/>
      <c r="AA163" s="47"/>
      <c r="AB163" s="47"/>
      <c r="AC163" s="287"/>
      <c r="AD163" s="95"/>
      <c r="AE163" s="257"/>
      <c r="AF163" s="248"/>
      <c r="AG163" s="255"/>
    </row>
    <row r="164" spans="1:33" ht="15.6" hidden="1" outlineLevel="1" x14ac:dyDescent="0.3">
      <c r="A164" s="127">
        <v>139</v>
      </c>
      <c r="B164" s="237"/>
      <c r="C164" s="128"/>
      <c r="D164" s="41"/>
      <c r="E164" s="43"/>
      <c r="F164" s="43"/>
      <c r="G164" s="42"/>
      <c r="H164" s="43"/>
      <c r="I164" s="43"/>
      <c r="J164" s="45"/>
      <c r="K164" s="46"/>
      <c r="L164" s="47"/>
      <c r="M164" s="47"/>
      <c r="N164" s="47"/>
      <c r="O164" s="33"/>
      <c r="P164" s="44"/>
      <c r="Q164" s="43"/>
      <c r="R164" s="42"/>
      <c r="S164" s="48"/>
      <c r="T164" s="42"/>
      <c r="U164" s="43"/>
      <c r="V164" s="42"/>
      <c r="W164" s="45"/>
      <c r="X164" s="46"/>
      <c r="Y164" s="47"/>
      <c r="Z164" s="47"/>
      <c r="AA164" s="47"/>
      <c r="AB164" s="47"/>
      <c r="AC164" s="287"/>
      <c r="AD164" s="95"/>
      <c r="AE164" s="257"/>
      <c r="AF164" s="248"/>
      <c r="AG164" s="255"/>
    </row>
    <row r="165" spans="1:33" ht="15.6" hidden="1" outlineLevel="1" x14ac:dyDescent="0.3">
      <c r="A165" s="127">
        <v>140</v>
      </c>
      <c r="B165" s="237"/>
      <c r="C165" s="128"/>
      <c r="D165" s="41"/>
      <c r="E165" s="43"/>
      <c r="F165" s="43"/>
      <c r="G165" s="42"/>
      <c r="H165" s="43"/>
      <c r="I165" s="43"/>
      <c r="J165" s="45"/>
      <c r="K165" s="46"/>
      <c r="L165" s="47"/>
      <c r="M165" s="47"/>
      <c r="N165" s="47"/>
      <c r="O165" s="33"/>
      <c r="P165" s="44"/>
      <c r="Q165" s="43"/>
      <c r="R165" s="42"/>
      <c r="S165" s="48"/>
      <c r="T165" s="42"/>
      <c r="U165" s="43"/>
      <c r="V165" s="42"/>
      <c r="W165" s="45"/>
      <c r="X165" s="46"/>
      <c r="Y165" s="47"/>
      <c r="Z165" s="47"/>
      <c r="AA165" s="47"/>
      <c r="AB165" s="47"/>
      <c r="AC165" s="287"/>
      <c r="AD165" s="95"/>
      <c r="AE165" s="257"/>
      <c r="AF165" s="248"/>
      <c r="AG165" s="255"/>
    </row>
    <row r="166" spans="1:33" ht="15.6" hidden="1" outlineLevel="1" x14ac:dyDescent="0.3">
      <c r="A166" s="127">
        <v>141</v>
      </c>
      <c r="B166" s="237"/>
      <c r="C166" s="129"/>
      <c r="D166" s="41"/>
      <c r="E166" s="43"/>
      <c r="F166" s="43"/>
      <c r="G166" s="42"/>
      <c r="H166" s="43"/>
      <c r="I166" s="43"/>
      <c r="J166" s="45"/>
      <c r="K166" s="46"/>
      <c r="L166" s="47"/>
      <c r="M166" s="47"/>
      <c r="N166" s="47"/>
      <c r="O166" s="33"/>
      <c r="P166" s="44"/>
      <c r="Q166" s="43"/>
      <c r="R166" s="42"/>
      <c r="S166" s="48"/>
      <c r="T166" s="42"/>
      <c r="U166" s="43"/>
      <c r="V166" s="42"/>
      <c r="W166" s="45"/>
      <c r="X166" s="46"/>
      <c r="Y166" s="47"/>
      <c r="Z166" s="47"/>
      <c r="AA166" s="47"/>
      <c r="AB166" s="47"/>
      <c r="AC166" s="287"/>
      <c r="AD166" s="95"/>
      <c r="AE166" s="257"/>
      <c r="AF166" s="248"/>
      <c r="AG166" s="255"/>
    </row>
    <row r="167" spans="1:33" ht="15.6" hidden="1" outlineLevel="1" x14ac:dyDescent="0.3">
      <c r="A167" s="127">
        <v>142</v>
      </c>
      <c r="B167" s="237"/>
      <c r="C167" s="128"/>
      <c r="D167" s="41"/>
      <c r="E167" s="43"/>
      <c r="F167" s="43"/>
      <c r="G167" s="42"/>
      <c r="H167" s="43"/>
      <c r="I167" s="43"/>
      <c r="J167" s="45"/>
      <c r="K167" s="46"/>
      <c r="L167" s="47"/>
      <c r="M167" s="47"/>
      <c r="N167" s="47"/>
      <c r="O167" s="33"/>
      <c r="P167" s="44"/>
      <c r="Q167" s="43"/>
      <c r="R167" s="42"/>
      <c r="S167" s="48"/>
      <c r="T167" s="42"/>
      <c r="U167" s="43"/>
      <c r="V167" s="42"/>
      <c r="W167" s="45"/>
      <c r="X167" s="46"/>
      <c r="Y167" s="47"/>
      <c r="Z167" s="47"/>
      <c r="AA167" s="47"/>
      <c r="AB167" s="47"/>
      <c r="AC167" s="287"/>
      <c r="AD167" s="95"/>
      <c r="AE167" s="257"/>
      <c r="AF167" s="248"/>
      <c r="AG167" s="255"/>
    </row>
    <row r="168" spans="1:33" ht="15.6" hidden="1" outlineLevel="1" x14ac:dyDescent="0.3">
      <c r="A168" s="127">
        <v>143</v>
      </c>
      <c r="B168" s="237"/>
      <c r="C168" s="128"/>
      <c r="D168" s="41"/>
      <c r="E168" s="43"/>
      <c r="F168" s="43"/>
      <c r="G168" s="42"/>
      <c r="H168" s="43"/>
      <c r="I168" s="43"/>
      <c r="J168" s="45"/>
      <c r="K168" s="46"/>
      <c r="L168" s="47"/>
      <c r="M168" s="47"/>
      <c r="N168" s="47"/>
      <c r="O168" s="33"/>
      <c r="P168" s="44"/>
      <c r="Q168" s="43"/>
      <c r="R168" s="42"/>
      <c r="S168" s="48"/>
      <c r="T168" s="42"/>
      <c r="U168" s="43"/>
      <c r="V168" s="42"/>
      <c r="W168" s="45"/>
      <c r="X168" s="46"/>
      <c r="Y168" s="47"/>
      <c r="Z168" s="47"/>
      <c r="AA168" s="47"/>
      <c r="AB168" s="47"/>
      <c r="AC168" s="287"/>
      <c r="AD168" s="95"/>
      <c r="AE168" s="257"/>
      <c r="AF168" s="248"/>
      <c r="AG168" s="255"/>
    </row>
    <row r="169" spans="1:33" ht="15.6" hidden="1" outlineLevel="1" x14ac:dyDescent="0.3">
      <c r="A169" s="127">
        <v>144</v>
      </c>
      <c r="B169" s="237"/>
      <c r="C169" s="128"/>
      <c r="D169" s="41"/>
      <c r="E169" s="43"/>
      <c r="F169" s="43"/>
      <c r="G169" s="42"/>
      <c r="H169" s="43"/>
      <c r="I169" s="43"/>
      <c r="J169" s="45"/>
      <c r="K169" s="46"/>
      <c r="L169" s="47"/>
      <c r="M169" s="47"/>
      <c r="N169" s="47"/>
      <c r="O169" s="33"/>
      <c r="P169" s="44"/>
      <c r="Q169" s="43"/>
      <c r="R169" s="42"/>
      <c r="S169" s="48"/>
      <c r="T169" s="42"/>
      <c r="U169" s="43"/>
      <c r="V169" s="42"/>
      <c r="W169" s="45"/>
      <c r="X169" s="46"/>
      <c r="Y169" s="47"/>
      <c r="Z169" s="47"/>
      <c r="AA169" s="47"/>
      <c r="AB169" s="47"/>
      <c r="AC169" s="287"/>
      <c r="AD169" s="95"/>
      <c r="AE169" s="257"/>
      <c r="AF169" s="248"/>
      <c r="AG169" s="255"/>
    </row>
    <row r="170" spans="1:33" ht="15.6" hidden="1" outlineLevel="1" x14ac:dyDescent="0.3">
      <c r="A170" s="127">
        <v>145</v>
      </c>
      <c r="B170" s="237"/>
      <c r="C170" s="128"/>
      <c r="D170" s="41"/>
      <c r="E170" s="43"/>
      <c r="F170" s="43"/>
      <c r="G170" s="42"/>
      <c r="H170" s="43"/>
      <c r="I170" s="43"/>
      <c r="J170" s="45"/>
      <c r="K170" s="46"/>
      <c r="L170" s="47"/>
      <c r="M170" s="47"/>
      <c r="N170" s="47"/>
      <c r="O170" s="33"/>
      <c r="P170" s="44"/>
      <c r="Q170" s="43"/>
      <c r="R170" s="42"/>
      <c r="S170" s="48"/>
      <c r="T170" s="42"/>
      <c r="U170" s="43"/>
      <c r="V170" s="42"/>
      <c r="W170" s="45"/>
      <c r="X170" s="46"/>
      <c r="Y170" s="47"/>
      <c r="Z170" s="47"/>
      <c r="AA170" s="47"/>
      <c r="AB170" s="47"/>
      <c r="AC170" s="287"/>
      <c r="AD170" s="95"/>
      <c r="AE170" s="257"/>
      <c r="AF170" s="248"/>
      <c r="AG170" s="255"/>
    </row>
    <row r="171" spans="1:33" ht="15.6" hidden="1" outlineLevel="1" x14ac:dyDescent="0.3">
      <c r="A171" s="127">
        <v>146</v>
      </c>
      <c r="B171" s="237"/>
      <c r="C171" s="128"/>
      <c r="D171" s="41"/>
      <c r="E171" s="43"/>
      <c r="F171" s="43"/>
      <c r="G171" s="42"/>
      <c r="H171" s="43"/>
      <c r="I171" s="43"/>
      <c r="J171" s="45"/>
      <c r="K171" s="46"/>
      <c r="L171" s="47"/>
      <c r="M171" s="47"/>
      <c r="N171" s="47"/>
      <c r="O171" s="33"/>
      <c r="P171" s="44"/>
      <c r="Q171" s="43"/>
      <c r="R171" s="42"/>
      <c r="S171" s="48"/>
      <c r="T171" s="42"/>
      <c r="U171" s="43"/>
      <c r="V171" s="42"/>
      <c r="W171" s="45"/>
      <c r="X171" s="46"/>
      <c r="Y171" s="47"/>
      <c r="Z171" s="47"/>
      <c r="AA171" s="47"/>
      <c r="AB171" s="47"/>
      <c r="AC171" s="287"/>
      <c r="AD171" s="95"/>
      <c r="AE171" s="257"/>
      <c r="AF171" s="248"/>
      <c r="AG171" s="255"/>
    </row>
    <row r="172" spans="1:33" ht="15.6" hidden="1" outlineLevel="1" x14ac:dyDescent="0.3">
      <c r="A172" s="127">
        <v>147</v>
      </c>
      <c r="B172" s="237"/>
      <c r="C172" s="128"/>
      <c r="D172" s="41"/>
      <c r="E172" s="43"/>
      <c r="F172" s="43"/>
      <c r="G172" s="42"/>
      <c r="H172" s="43"/>
      <c r="I172" s="43"/>
      <c r="J172" s="45"/>
      <c r="K172" s="46"/>
      <c r="L172" s="47"/>
      <c r="M172" s="47"/>
      <c r="N172" s="47"/>
      <c r="O172" s="33"/>
      <c r="P172" s="44"/>
      <c r="Q172" s="43"/>
      <c r="R172" s="42"/>
      <c r="S172" s="48"/>
      <c r="T172" s="42"/>
      <c r="U172" s="43"/>
      <c r="V172" s="42"/>
      <c r="W172" s="45"/>
      <c r="X172" s="46"/>
      <c r="Y172" s="47"/>
      <c r="Z172" s="47"/>
      <c r="AA172" s="47"/>
      <c r="AB172" s="47"/>
      <c r="AC172" s="287"/>
      <c r="AD172" s="95"/>
      <c r="AE172" s="257"/>
      <c r="AF172" s="248"/>
      <c r="AG172" s="255"/>
    </row>
    <row r="173" spans="1:33" ht="15.6" hidden="1" outlineLevel="1" x14ac:dyDescent="0.3">
      <c r="A173" s="127">
        <v>148</v>
      </c>
      <c r="B173" s="237"/>
      <c r="C173" s="128"/>
      <c r="D173" s="41"/>
      <c r="E173" s="43"/>
      <c r="F173" s="43"/>
      <c r="G173" s="42"/>
      <c r="H173" s="43"/>
      <c r="I173" s="43"/>
      <c r="J173" s="45"/>
      <c r="K173" s="46"/>
      <c r="L173" s="47"/>
      <c r="M173" s="47"/>
      <c r="N173" s="47"/>
      <c r="O173" s="33"/>
      <c r="P173" s="44"/>
      <c r="Q173" s="43"/>
      <c r="R173" s="42"/>
      <c r="S173" s="48"/>
      <c r="T173" s="42"/>
      <c r="U173" s="43"/>
      <c r="V173" s="42"/>
      <c r="W173" s="45"/>
      <c r="X173" s="46"/>
      <c r="Y173" s="47"/>
      <c r="Z173" s="47"/>
      <c r="AA173" s="47"/>
      <c r="AB173" s="47"/>
      <c r="AC173" s="287"/>
      <c r="AD173" s="95"/>
      <c r="AE173" s="257"/>
      <c r="AF173" s="248"/>
      <c r="AG173" s="255"/>
    </row>
    <row r="174" spans="1:33" ht="15.6" hidden="1" outlineLevel="1" x14ac:dyDescent="0.3">
      <c r="A174" s="127">
        <v>149</v>
      </c>
      <c r="B174" s="237"/>
      <c r="C174" s="128"/>
      <c r="D174" s="41"/>
      <c r="E174" s="43"/>
      <c r="F174" s="43"/>
      <c r="G174" s="42"/>
      <c r="H174" s="43"/>
      <c r="I174" s="43"/>
      <c r="J174" s="45"/>
      <c r="K174" s="46"/>
      <c r="L174" s="47"/>
      <c r="M174" s="47"/>
      <c r="N174" s="47"/>
      <c r="O174" s="33"/>
      <c r="P174" s="44"/>
      <c r="Q174" s="43"/>
      <c r="R174" s="42"/>
      <c r="S174" s="48"/>
      <c r="T174" s="42"/>
      <c r="U174" s="43"/>
      <c r="V174" s="42"/>
      <c r="W174" s="45"/>
      <c r="X174" s="46"/>
      <c r="Y174" s="47"/>
      <c r="Z174" s="47"/>
      <c r="AA174" s="47"/>
      <c r="AB174" s="47"/>
      <c r="AC174" s="287"/>
      <c r="AD174" s="95"/>
      <c r="AE174" s="257"/>
      <c r="AF174" s="248"/>
      <c r="AG174" s="255"/>
    </row>
    <row r="175" spans="1:33" ht="15.6" hidden="1" outlineLevel="1" x14ac:dyDescent="0.3">
      <c r="A175" s="127">
        <v>150</v>
      </c>
      <c r="B175" s="237"/>
      <c r="C175" s="128"/>
      <c r="D175" s="41"/>
      <c r="E175" s="43"/>
      <c r="F175" s="43"/>
      <c r="G175" s="42"/>
      <c r="H175" s="43"/>
      <c r="I175" s="43"/>
      <c r="J175" s="45"/>
      <c r="K175" s="46"/>
      <c r="L175" s="47"/>
      <c r="M175" s="47"/>
      <c r="N175" s="47"/>
      <c r="O175" s="33"/>
      <c r="P175" s="44"/>
      <c r="Q175" s="43"/>
      <c r="R175" s="42"/>
      <c r="S175" s="48"/>
      <c r="T175" s="42"/>
      <c r="U175" s="43"/>
      <c r="V175" s="42"/>
      <c r="W175" s="45"/>
      <c r="X175" s="46"/>
      <c r="Y175" s="47"/>
      <c r="Z175" s="47"/>
      <c r="AA175" s="47"/>
      <c r="AB175" s="47"/>
      <c r="AC175" s="287"/>
      <c r="AD175" s="95"/>
      <c r="AE175" s="257"/>
      <c r="AF175" s="248"/>
      <c r="AG175" s="255"/>
    </row>
    <row r="176" spans="1:33" ht="15.6" hidden="1" outlineLevel="1" x14ac:dyDescent="0.3">
      <c r="A176" s="127">
        <v>151</v>
      </c>
      <c r="B176" s="237"/>
      <c r="C176" s="129"/>
      <c r="D176" s="41"/>
      <c r="E176" s="43"/>
      <c r="F176" s="43"/>
      <c r="G176" s="42"/>
      <c r="H176" s="43"/>
      <c r="I176" s="43"/>
      <c r="J176" s="45"/>
      <c r="K176" s="46"/>
      <c r="L176" s="47"/>
      <c r="M176" s="47"/>
      <c r="N176" s="47"/>
      <c r="O176" s="33"/>
      <c r="P176" s="44"/>
      <c r="Q176" s="43"/>
      <c r="R176" s="42"/>
      <c r="S176" s="48"/>
      <c r="T176" s="42"/>
      <c r="U176" s="43"/>
      <c r="V176" s="42"/>
      <c r="W176" s="45"/>
      <c r="X176" s="46"/>
      <c r="Y176" s="47"/>
      <c r="Z176" s="47"/>
      <c r="AA176" s="47"/>
      <c r="AB176" s="47"/>
      <c r="AC176" s="287"/>
      <c r="AD176" s="95"/>
      <c r="AE176" s="257"/>
      <c r="AF176" s="248"/>
      <c r="AG176" s="255"/>
    </row>
    <row r="177" spans="1:33" ht="15.6" hidden="1" outlineLevel="1" x14ac:dyDescent="0.3">
      <c r="A177" s="127">
        <v>152</v>
      </c>
      <c r="B177" s="237"/>
      <c r="C177" s="128"/>
      <c r="D177" s="41"/>
      <c r="E177" s="43"/>
      <c r="F177" s="43"/>
      <c r="G177" s="42"/>
      <c r="H177" s="43"/>
      <c r="I177" s="43"/>
      <c r="J177" s="45"/>
      <c r="K177" s="46"/>
      <c r="L177" s="47"/>
      <c r="M177" s="47"/>
      <c r="N177" s="47"/>
      <c r="O177" s="33"/>
      <c r="P177" s="44"/>
      <c r="Q177" s="43"/>
      <c r="R177" s="42"/>
      <c r="S177" s="48"/>
      <c r="T177" s="42"/>
      <c r="U177" s="43"/>
      <c r="V177" s="42"/>
      <c r="W177" s="45"/>
      <c r="X177" s="46"/>
      <c r="Y177" s="47"/>
      <c r="Z177" s="47"/>
      <c r="AA177" s="47"/>
      <c r="AB177" s="47"/>
      <c r="AC177" s="287"/>
      <c r="AD177" s="95"/>
      <c r="AE177" s="257"/>
      <c r="AF177" s="248"/>
      <c r="AG177" s="255"/>
    </row>
    <row r="178" spans="1:33" ht="15.6" hidden="1" outlineLevel="1" x14ac:dyDescent="0.3">
      <c r="A178" s="127">
        <v>153</v>
      </c>
      <c r="B178" s="237"/>
      <c r="C178" s="128"/>
      <c r="D178" s="41"/>
      <c r="E178" s="43"/>
      <c r="F178" s="43"/>
      <c r="G178" s="42"/>
      <c r="H178" s="43"/>
      <c r="I178" s="43"/>
      <c r="J178" s="45"/>
      <c r="K178" s="46"/>
      <c r="L178" s="47"/>
      <c r="M178" s="47"/>
      <c r="N178" s="47"/>
      <c r="O178" s="33"/>
      <c r="P178" s="44"/>
      <c r="Q178" s="43"/>
      <c r="R178" s="42"/>
      <c r="S178" s="48"/>
      <c r="T178" s="42"/>
      <c r="U178" s="43"/>
      <c r="V178" s="42"/>
      <c r="W178" s="45"/>
      <c r="X178" s="46"/>
      <c r="Y178" s="47"/>
      <c r="Z178" s="47"/>
      <c r="AA178" s="47"/>
      <c r="AB178" s="47"/>
      <c r="AC178" s="287"/>
      <c r="AD178" s="95"/>
      <c r="AE178" s="257"/>
      <c r="AF178" s="248"/>
      <c r="AG178" s="255"/>
    </row>
    <row r="179" spans="1:33" ht="15.6" hidden="1" outlineLevel="1" x14ac:dyDescent="0.3">
      <c r="A179" s="127">
        <v>154</v>
      </c>
      <c r="B179" s="237"/>
      <c r="C179" s="128"/>
      <c r="D179" s="41"/>
      <c r="E179" s="43"/>
      <c r="F179" s="43"/>
      <c r="G179" s="42"/>
      <c r="H179" s="43"/>
      <c r="I179" s="43"/>
      <c r="J179" s="45"/>
      <c r="K179" s="46"/>
      <c r="L179" s="47"/>
      <c r="M179" s="47"/>
      <c r="N179" s="47"/>
      <c r="O179" s="33"/>
      <c r="P179" s="44"/>
      <c r="Q179" s="43"/>
      <c r="R179" s="42"/>
      <c r="S179" s="48"/>
      <c r="T179" s="42"/>
      <c r="U179" s="43"/>
      <c r="V179" s="42"/>
      <c r="W179" s="45"/>
      <c r="X179" s="46"/>
      <c r="Y179" s="47"/>
      <c r="Z179" s="47"/>
      <c r="AA179" s="47"/>
      <c r="AB179" s="47"/>
      <c r="AC179" s="287"/>
      <c r="AD179" s="95"/>
      <c r="AE179" s="257"/>
      <c r="AF179" s="248"/>
      <c r="AG179" s="255"/>
    </row>
    <row r="180" spans="1:33" ht="15.6" hidden="1" outlineLevel="1" x14ac:dyDescent="0.3">
      <c r="A180" s="127">
        <v>155</v>
      </c>
      <c r="B180" s="237"/>
      <c r="C180" s="128"/>
      <c r="D180" s="41"/>
      <c r="E180" s="43"/>
      <c r="F180" s="43"/>
      <c r="G180" s="42"/>
      <c r="H180" s="43"/>
      <c r="I180" s="43"/>
      <c r="J180" s="45"/>
      <c r="K180" s="46"/>
      <c r="L180" s="47"/>
      <c r="M180" s="47"/>
      <c r="N180" s="47"/>
      <c r="O180" s="33"/>
      <c r="P180" s="44"/>
      <c r="Q180" s="43"/>
      <c r="R180" s="42"/>
      <c r="S180" s="48"/>
      <c r="T180" s="42"/>
      <c r="U180" s="43"/>
      <c r="V180" s="42"/>
      <c r="W180" s="45"/>
      <c r="X180" s="46"/>
      <c r="Y180" s="47"/>
      <c r="Z180" s="47"/>
      <c r="AA180" s="47"/>
      <c r="AB180" s="47"/>
      <c r="AC180" s="287"/>
      <c r="AD180" s="95"/>
      <c r="AE180" s="257"/>
      <c r="AF180" s="248"/>
      <c r="AG180" s="255"/>
    </row>
    <row r="181" spans="1:33" ht="15.6" hidden="1" outlineLevel="1" x14ac:dyDescent="0.3">
      <c r="A181" s="127">
        <v>156</v>
      </c>
      <c r="B181" s="237"/>
      <c r="C181" s="128"/>
      <c r="D181" s="41"/>
      <c r="E181" s="43"/>
      <c r="F181" s="43"/>
      <c r="G181" s="42"/>
      <c r="H181" s="43"/>
      <c r="I181" s="43"/>
      <c r="J181" s="45"/>
      <c r="K181" s="46"/>
      <c r="L181" s="47"/>
      <c r="M181" s="47"/>
      <c r="N181" s="47"/>
      <c r="O181" s="33"/>
      <c r="P181" s="44"/>
      <c r="Q181" s="43"/>
      <c r="R181" s="42"/>
      <c r="S181" s="48"/>
      <c r="T181" s="42"/>
      <c r="U181" s="43"/>
      <c r="V181" s="42"/>
      <c r="W181" s="45"/>
      <c r="X181" s="46"/>
      <c r="Y181" s="47"/>
      <c r="Z181" s="47"/>
      <c r="AA181" s="47"/>
      <c r="AB181" s="47"/>
      <c r="AC181" s="287"/>
      <c r="AD181" s="95"/>
      <c r="AE181" s="257"/>
      <c r="AF181" s="248"/>
      <c r="AG181" s="255"/>
    </row>
    <row r="182" spans="1:33" ht="15.6" hidden="1" outlineLevel="1" x14ac:dyDescent="0.3">
      <c r="A182" s="127">
        <v>157</v>
      </c>
      <c r="B182" s="237"/>
      <c r="C182" s="128"/>
      <c r="D182" s="41"/>
      <c r="E182" s="43"/>
      <c r="F182" s="43"/>
      <c r="G182" s="42"/>
      <c r="H182" s="43"/>
      <c r="I182" s="43"/>
      <c r="J182" s="45"/>
      <c r="K182" s="46"/>
      <c r="L182" s="47"/>
      <c r="M182" s="47"/>
      <c r="N182" s="47"/>
      <c r="O182" s="33"/>
      <c r="P182" s="44"/>
      <c r="Q182" s="43"/>
      <c r="R182" s="42"/>
      <c r="S182" s="48"/>
      <c r="T182" s="42"/>
      <c r="U182" s="43"/>
      <c r="V182" s="42"/>
      <c r="W182" s="45"/>
      <c r="X182" s="46"/>
      <c r="Y182" s="47"/>
      <c r="Z182" s="47"/>
      <c r="AA182" s="47"/>
      <c r="AB182" s="47"/>
      <c r="AC182" s="287"/>
      <c r="AD182" s="95"/>
      <c r="AE182" s="257"/>
      <c r="AF182" s="248"/>
      <c r="AG182" s="255"/>
    </row>
    <row r="183" spans="1:33" ht="15.6" hidden="1" outlineLevel="1" x14ac:dyDescent="0.3">
      <c r="A183" s="127">
        <v>158</v>
      </c>
      <c r="B183" s="237"/>
      <c r="C183" s="128"/>
      <c r="D183" s="41"/>
      <c r="E183" s="43"/>
      <c r="F183" s="43"/>
      <c r="G183" s="42"/>
      <c r="H183" s="43"/>
      <c r="I183" s="43"/>
      <c r="J183" s="45"/>
      <c r="K183" s="46"/>
      <c r="L183" s="47"/>
      <c r="M183" s="47"/>
      <c r="N183" s="47"/>
      <c r="O183" s="33"/>
      <c r="P183" s="44"/>
      <c r="Q183" s="43"/>
      <c r="R183" s="42"/>
      <c r="S183" s="48"/>
      <c r="T183" s="42"/>
      <c r="U183" s="43"/>
      <c r="V183" s="42"/>
      <c r="W183" s="45"/>
      <c r="X183" s="46"/>
      <c r="Y183" s="47"/>
      <c r="Z183" s="47"/>
      <c r="AA183" s="47"/>
      <c r="AB183" s="47"/>
      <c r="AC183" s="287"/>
      <c r="AD183" s="95"/>
      <c r="AE183" s="257"/>
      <c r="AF183" s="248"/>
      <c r="AG183" s="255"/>
    </row>
    <row r="184" spans="1:33" ht="15.6" hidden="1" outlineLevel="1" x14ac:dyDescent="0.3">
      <c r="A184" s="127">
        <v>159</v>
      </c>
      <c r="B184" s="237"/>
      <c r="C184" s="128"/>
      <c r="D184" s="41"/>
      <c r="E184" s="43"/>
      <c r="F184" s="43"/>
      <c r="G184" s="42"/>
      <c r="H184" s="43"/>
      <c r="I184" s="43"/>
      <c r="J184" s="45"/>
      <c r="K184" s="46"/>
      <c r="L184" s="47"/>
      <c r="M184" s="47"/>
      <c r="N184" s="47"/>
      <c r="O184" s="33"/>
      <c r="P184" s="44"/>
      <c r="Q184" s="43"/>
      <c r="R184" s="42"/>
      <c r="S184" s="48"/>
      <c r="T184" s="42"/>
      <c r="U184" s="43"/>
      <c r="V184" s="42"/>
      <c r="W184" s="45"/>
      <c r="X184" s="46"/>
      <c r="Y184" s="47"/>
      <c r="Z184" s="47"/>
      <c r="AA184" s="47"/>
      <c r="AB184" s="47"/>
      <c r="AC184" s="287"/>
      <c r="AD184" s="95"/>
      <c r="AE184" s="257"/>
      <c r="AF184" s="250"/>
      <c r="AG184" s="255"/>
    </row>
    <row r="185" spans="1:33" ht="15.6" hidden="1" outlineLevel="1" x14ac:dyDescent="0.3">
      <c r="A185" s="127">
        <v>160</v>
      </c>
      <c r="B185" s="237"/>
      <c r="C185" s="128"/>
      <c r="D185" s="41"/>
      <c r="E185" s="43"/>
      <c r="F185" s="43"/>
      <c r="G185" s="42"/>
      <c r="H185" s="43"/>
      <c r="I185" s="43"/>
      <c r="J185" s="45"/>
      <c r="K185" s="46"/>
      <c r="L185" s="47"/>
      <c r="M185" s="47"/>
      <c r="N185" s="47"/>
      <c r="O185" s="33"/>
      <c r="P185" s="44"/>
      <c r="Q185" s="43"/>
      <c r="R185" s="42"/>
      <c r="S185" s="48"/>
      <c r="T185" s="42"/>
      <c r="U185" s="43"/>
      <c r="V185" s="42"/>
      <c r="W185" s="45"/>
      <c r="X185" s="46"/>
      <c r="Y185" s="47"/>
      <c r="Z185" s="47"/>
      <c r="AA185" s="47"/>
      <c r="AB185" s="47"/>
      <c r="AC185" s="287"/>
      <c r="AD185" s="95"/>
      <c r="AE185" s="257"/>
      <c r="AF185" s="248"/>
      <c r="AG185" s="255"/>
    </row>
    <row r="186" spans="1:33" ht="15.6" hidden="1" outlineLevel="1" x14ac:dyDescent="0.3">
      <c r="A186" s="127">
        <v>161</v>
      </c>
      <c r="B186" s="237"/>
      <c r="C186" s="128"/>
      <c r="D186" s="41"/>
      <c r="E186" s="43"/>
      <c r="F186" s="43"/>
      <c r="G186" s="42"/>
      <c r="H186" s="43"/>
      <c r="I186" s="43"/>
      <c r="J186" s="45"/>
      <c r="K186" s="46"/>
      <c r="L186" s="47"/>
      <c r="M186" s="47"/>
      <c r="N186" s="47"/>
      <c r="O186" s="33"/>
      <c r="P186" s="44"/>
      <c r="Q186" s="43"/>
      <c r="R186" s="42"/>
      <c r="S186" s="48"/>
      <c r="T186" s="42"/>
      <c r="U186" s="43"/>
      <c r="V186" s="42"/>
      <c r="W186" s="45"/>
      <c r="X186" s="46"/>
      <c r="Y186" s="47"/>
      <c r="Z186" s="47"/>
      <c r="AA186" s="47"/>
      <c r="AB186" s="47"/>
      <c r="AC186" s="287"/>
      <c r="AD186" s="95"/>
      <c r="AE186" s="257"/>
      <c r="AF186" s="248"/>
      <c r="AG186" s="255"/>
    </row>
    <row r="187" spans="1:33" ht="15.6" hidden="1" outlineLevel="1" x14ac:dyDescent="0.3">
      <c r="A187" s="127">
        <v>162</v>
      </c>
      <c r="B187" s="237"/>
      <c r="C187" s="128"/>
      <c r="D187" s="41"/>
      <c r="E187" s="43"/>
      <c r="F187" s="43"/>
      <c r="G187" s="42"/>
      <c r="H187" s="43"/>
      <c r="I187" s="43"/>
      <c r="J187" s="45"/>
      <c r="K187" s="46"/>
      <c r="L187" s="47"/>
      <c r="M187" s="47"/>
      <c r="N187" s="47"/>
      <c r="O187" s="33"/>
      <c r="P187" s="44"/>
      <c r="Q187" s="43"/>
      <c r="R187" s="42"/>
      <c r="S187" s="48"/>
      <c r="T187" s="42"/>
      <c r="U187" s="43"/>
      <c r="V187" s="42"/>
      <c r="W187" s="45"/>
      <c r="X187" s="46"/>
      <c r="Y187" s="47"/>
      <c r="Z187" s="47"/>
      <c r="AA187" s="47"/>
      <c r="AB187" s="47"/>
      <c r="AC187" s="287"/>
      <c r="AD187" s="95"/>
      <c r="AE187" s="257"/>
      <c r="AF187" s="248"/>
      <c r="AG187" s="255"/>
    </row>
    <row r="188" spans="1:33" ht="15.6" hidden="1" outlineLevel="1" x14ac:dyDescent="0.3">
      <c r="A188" s="127">
        <v>163</v>
      </c>
      <c r="B188" s="237"/>
      <c r="C188" s="128"/>
      <c r="D188" s="41"/>
      <c r="E188" s="43"/>
      <c r="F188" s="43"/>
      <c r="G188" s="42"/>
      <c r="H188" s="43"/>
      <c r="I188" s="43"/>
      <c r="J188" s="45"/>
      <c r="K188" s="46"/>
      <c r="L188" s="47"/>
      <c r="M188" s="47"/>
      <c r="N188" s="47"/>
      <c r="O188" s="33"/>
      <c r="P188" s="44"/>
      <c r="Q188" s="43"/>
      <c r="R188" s="42"/>
      <c r="S188" s="48"/>
      <c r="T188" s="42"/>
      <c r="U188" s="43"/>
      <c r="V188" s="42"/>
      <c r="W188" s="45"/>
      <c r="X188" s="46"/>
      <c r="Y188" s="47"/>
      <c r="Z188" s="47"/>
      <c r="AA188" s="47"/>
      <c r="AB188" s="47"/>
      <c r="AC188" s="287"/>
      <c r="AD188" s="95"/>
      <c r="AE188" s="257"/>
      <c r="AF188" s="248"/>
      <c r="AG188" s="255"/>
    </row>
    <row r="189" spans="1:33" ht="16.2" hidden="1" outlineLevel="1" thickBot="1" x14ac:dyDescent="0.35">
      <c r="A189" s="127">
        <v>164</v>
      </c>
      <c r="B189" s="237"/>
      <c r="C189" s="128"/>
      <c r="D189" s="101"/>
      <c r="E189" s="146"/>
      <c r="F189" s="146"/>
      <c r="G189" s="102"/>
      <c r="H189" s="146"/>
      <c r="I189" s="146"/>
      <c r="J189" s="56"/>
      <c r="K189" s="57"/>
      <c r="L189" s="58"/>
      <c r="M189" s="58"/>
      <c r="N189" s="58"/>
      <c r="O189" s="59"/>
      <c r="P189" s="44"/>
      <c r="Q189" s="146"/>
      <c r="R189" s="42"/>
      <c r="S189" s="48"/>
      <c r="T189" s="42"/>
      <c r="U189" s="146"/>
      <c r="V189" s="42"/>
      <c r="W189" s="56"/>
      <c r="X189" s="57"/>
      <c r="Y189" s="58"/>
      <c r="Z189" s="58"/>
      <c r="AA189" s="58"/>
      <c r="AB189" s="58"/>
      <c r="AC189" s="288"/>
      <c r="AD189" s="200"/>
      <c r="AE189" s="258"/>
      <c r="AF189" s="251"/>
      <c r="AG189" s="259"/>
    </row>
    <row r="190" spans="1:33" ht="16.2" collapsed="1" thickBot="1" x14ac:dyDescent="0.35">
      <c r="A190" s="24" t="s">
        <v>6</v>
      </c>
      <c r="B190" s="130"/>
      <c r="C190" s="63" t="s">
        <v>10</v>
      </c>
      <c r="D190" s="64">
        <f t="shared" ref="D190:AC190" si="9">SUM(D156:D189)</f>
        <v>0</v>
      </c>
      <c r="E190" s="104">
        <f t="shared" si="9"/>
        <v>0</v>
      </c>
      <c r="F190" s="104">
        <f t="shared" si="9"/>
        <v>0</v>
      </c>
      <c r="G190" s="104">
        <f t="shared" si="9"/>
        <v>0</v>
      </c>
      <c r="H190" s="104">
        <f t="shared" si="9"/>
        <v>0</v>
      </c>
      <c r="I190" s="104">
        <f t="shared" si="9"/>
        <v>0</v>
      </c>
      <c r="J190" s="105">
        <f t="shared" si="9"/>
        <v>0</v>
      </c>
      <c r="K190" s="68">
        <f t="shared" si="9"/>
        <v>0</v>
      </c>
      <c r="L190" s="105">
        <f t="shared" si="9"/>
        <v>0</v>
      </c>
      <c r="M190" s="105">
        <f t="shared" si="9"/>
        <v>0</v>
      </c>
      <c r="N190" s="105">
        <f t="shared" si="9"/>
        <v>0</v>
      </c>
      <c r="O190" s="131">
        <f t="shared" si="9"/>
        <v>0</v>
      </c>
      <c r="P190" s="107">
        <f t="shared" si="9"/>
        <v>0</v>
      </c>
      <c r="Q190" s="64">
        <f t="shared" si="9"/>
        <v>0</v>
      </c>
      <c r="R190" s="104">
        <f t="shared" si="9"/>
        <v>0</v>
      </c>
      <c r="S190" s="124">
        <f t="shared" si="9"/>
        <v>0</v>
      </c>
      <c r="T190" s="64">
        <f t="shared" si="9"/>
        <v>0</v>
      </c>
      <c r="U190" s="64">
        <f t="shared" si="9"/>
        <v>0</v>
      </c>
      <c r="V190" s="64">
        <f t="shared" si="9"/>
        <v>0</v>
      </c>
      <c r="W190" s="67">
        <f t="shared" si="9"/>
        <v>0</v>
      </c>
      <c r="X190" s="67">
        <f t="shared" si="9"/>
        <v>0</v>
      </c>
      <c r="Y190" s="67">
        <f t="shared" si="9"/>
        <v>0</v>
      </c>
      <c r="Z190" s="67">
        <f t="shared" si="9"/>
        <v>0</v>
      </c>
      <c r="AA190" s="67">
        <f t="shared" si="9"/>
        <v>0</v>
      </c>
      <c r="AB190" s="67">
        <f t="shared" si="9"/>
        <v>0</v>
      </c>
      <c r="AC190" s="67">
        <f t="shared" si="9"/>
        <v>0</v>
      </c>
      <c r="AD190" s="125"/>
      <c r="AE190" s="73">
        <f>SUM(AE156:AE189)</f>
        <v>0</v>
      </c>
      <c r="AF190" s="247">
        <f>SUM(AF156:AF189)</f>
        <v>0</v>
      </c>
      <c r="AG190" s="131">
        <f>SUM(AG156:AG189)</f>
        <v>0</v>
      </c>
    </row>
    <row r="191" spans="1:33" ht="18" hidden="1" outlineLevel="1" thickBot="1" x14ac:dyDescent="0.35">
      <c r="A191" s="308" t="str">
        <f>Määrittelyt!$B$2</f>
        <v>Lions Club Mikroyhdistys ry</v>
      </c>
      <c r="B191" s="308"/>
      <c r="C191" s="308"/>
      <c r="D191" s="308"/>
      <c r="E191" s="308"/>
      <c r="F191" s="6"/>
      <c r="G191" s="7" t="s">
        <v>6</v>
      </c>
      <c r="H191" s="7"/>
      <c r="I191" s="7"/>
      <c r="J191" s="8"/>
      <c r="K191" s="8"/>
      <c r="L191" s="8"/>
      <c r="M191" s="8"/>
      <c r="N191" s="8"/>
      <c r="O191" s="9"/>
      <c r="P191" s="10"/>
      <c r="Q191" s="10"/>
      <c r="R191" s="10"/>
      <c r="S191" s="11"/>
      <c r="T191" s="10"/>
      <c r="U191" s="10"/>
      <c r="V191" s="10"/>
      <c r="W191" s="8"/>
      <c r="X191" s="8"/>
      <c r="Y191" s="12"/>
      <c r="Z191" s="8"/>
      <c r="AA191" s="8"/>
      <c r="AB191" s="8"/>
      <c r="AC191" s="13"/>
      <c r="AD191" s="199"/>
      <c r="AE191" s="199"/>
    </row>
    <row r="192" spans="1:33" ht="18" hidden="1" outlineLevel="1" thickBot="1" x14ac:dyDescent="0.35">
      <c r="A192" s="5"/>
      <c r="B192" s="14" t="s">
        <v>16</v>
      </c>
      <c r="C192" s="15" t="str">
        <f>Määrittelyt!$B$3</f>
        <v>2023-2024</v>
      </c>
      <c r="D192" s="16"/>
      <c r="E192" s="17"/>
      <c r="F192" s="17"/>
      <c r="G192" s="17"/>
      <c r="H192" s="17"/>
      <c r="I192" s="17" t="str">
        <f>Määrittelyt!$B$4</f>
        <v>Hallinto TULOT JA MENOT</v>
      </c>
      <c r="J192" s="18"/>
      <c r="K192" s="18"/>
      <c r="L192" s="18"/>
      <c r="M192" s="18"/>
      <c r="N192" s="18"/>
      <c r="O192" s="19"/>
      <c r="P192" s="305" t="str">
        <f>Määrittelyt!$B$5</f>
        <v>Aktiviteettit TULOT JA MENOT</v>
      </c>
      <c r="Q192" s="305"/>
      <c r="R192" s="305"/>
      <c r="S192" s="305"/>
      <c r="T192" s="305"/>
      <c r="U192" s="305"/>
      <c r="V192" s="305"/>
      <c r="W192" s="305"/>
      <c r="X192" s="305"/>
      <c r="Y192" s="305"/>
      <c r="Z192" s="305"/>
      <c r="AA192" s="305"/>
      <c r="AB192" s="305"/>
      <c r="AC192" s="305"/>
      <c r="AD192" s="222"/>
      <c r="AE192" s="291" t="str">
        <f>Määrittelyt!$B$6</f>
        <v>YLEISAVUSTUS</v>
      </c>
      <c r="AF192" s="306" t="str">
        <f>Määrittelyt!$B$7</f>
        <v>RAHANKERÄYS</v>
      </c>
      <c r="AG192" s="307"/>
    </row>
    <row r="193" spans="1:33" ht="15" hidden="1" outlineLevel="1" thickBot="1" x14ac:dyDescent="0.35">
      <c r="A193" s="20" t="s">
        <v>7</v>
      </c>
      <c r="B193" s="21" t="s">
        <v>50</v>
      </c>
      <c r="C193" s="22" t="s">
        <v>8</v>
      </c>
      <c r="D193" s="22" t="str">
        <f>Määrittelyt!$B$11</f>
        <v>Jäsenmaksut</v>
      </c>
      <c r="E193" s="22" t="str">
        <f>Määrittelyt!$C$11</f>
        <v>Kokousmaksut</v>
      </c>
      <c r="F193" s="22" t="str">
        <f>Määrittelyt!$D$11</f>
        <v>Talkootulot</v>
      </c>
      <c r="G193" s="22" t="str">
        <f>Määrittelyt!$E$11</f>
        <v>Liikenneohjaus</v>
      </c>
      <c r="H193" s="213" t="str">
        <f>Määrittelyt!$F$11</f>
        <v>Inventaario</v>
      </c>
      <c r="I193" s="22" t="str">
        <f>Määrittelyt!$G$11</f>
        <v>Muu tulot</v>
      </c>
      <c r="J193" s="214" t="str">
        <f>Määrittelyt!$B$13</f>
        <v>Henkilöstökulut</v>
      </c>
      <c r="K193" s="214" t="str">
        <f>Määrittelyt!$C$13</f>
        <v>Liitto jäsenmaksu</v>
      </c>
      <c r="L193" s="214" t="str">
        <f>Määrittelyt!$D$13</f>
        <v>LCI jäsenmaksu</v>
      </c>
      <c r="M193" s="214" t="str">
        <f>Määrittelyt!$E$13</f>
        <v>Piirin jäsenmaksu</v>
      </c>
      <c r="N193" s="214" t="str">
        <f>Määrittelyt!$F$13</f>
        <v>Kokouskulut</v>
      </c>
      <c r="O193" s="214" t="str">
        <f>Määrittelyt!$G$13</f>
        <v>Muut kulut</v>
      </c>
      <c r="P193" s="22" t="str">
        <f>Määrittelyt!$B$16</f>
        <v>Konsertti</v>
      </c>
      <c r="Q193" s="22" t="str">
        <f>Määrittelyt!$C$16</f>
        <v>Adressit ja joulukortit</v>
      </c>
      <c r="R193" s="22" t="str">
        <f>Määrittelyt!$D$16</f>
        <v>Talkoot</v>
      </c>
      <c r="S193" s="22" t="str">
        <f>Määrittelyt!$E$16</f>
        <v>Liikenneohjaus</v>
      </c>
      <c r="T193" s="22" t="str">
        <f>Määrittelyt!$F$16</f>
        <v>Inventaario</v>
      </c>
      <c r="U193" s="22" t="str">
        <f>Määrittelyt!$G$16</f>
        <v>Ei käytössä</v>
      </c>
      <c r="V193" s="22" t="str">
        <f>Määrittelyt!$H$16</f>
        <v>Muut tulot</v>
      </c>
      <c r="W193" s="214" t="str">
        <f>Määrittelyt!$B$18</f>
        <v>Konsertti</v>
      </c>
      <c r="X193" s="214" t="str">
        <f>Määrittelyt!$C$18</f>
        <v>Adressit ja joulukortit</v>
      </c>
      <c r="Y193" s="214" t="str">
        <f>Määrittelyt!$D$18</f>
        <v>Talkoot</v>
      </c>
      <c r="Z193" s="214" t="str">
        <f>Määrittelyt!$E$18</f>
        <v>Liikenneohjaus</v>
      </c>
      <c r="AA193" s="214" t="str">
        <f>Määrittelyt!$F$18</f>
        <v>Inventaario</v>
      </c>
      <c r="AB193" s="214" t="str">
        <f>Määrittelyt!$G$18</f>
        <v>LCIF ja avustukset</v>
      </c>
      <c r="AC193" s="214" t="str">
        <f>Määrittelyt!$H$18</f>
        <v>Muut kulut</v>
      </c>
      <c r="AD193" s="214"/>
      <c r="AE193" s="22" t="str">
        <f>Määrittelyt!$B$20</f>
        <v>Yleisavustukset +/-</v>
      </c>
      <c r="AF193" s="244" t="str">
        <f>Määrittelyt!$I$16</f>
        <v>Keräystuotot</v>
      </c>
      <c r="AG193" s="245" t="str">
        <f>Määrittelyt!$I$18</f>
        <v>Keräyskulut</v>
      </c>
    </row>
    <row r="194" spans="1:33" ht="16.2" hidden="1" outlineLevel="1" thickBot="1" x14ac:dyDescent="0.35">
      <c r="A194" s="147" t="s">
        <v>6</v>
      </c>
      <c r="B194" s="148"/>
      <c r="C194" s="149" t="s">
        <v>12</v>
      </c>
      <c r="D194" s="64">
        <f t="shared" ref="D194:AC194" si="10">D190</f>
        <v>0</v>
      </c>
      <c r="E194" s="104">
        <f t="shared" si="10"/>
        <v>0</v>
      </c>
      <c r="F194" s="104">
        <f t="shared" si="10"/>
        <v>0</v>
      </c>
      <c r="G194" s="104">
        <f t="shared" si="10"/>
        <v>0</v>
      </c>
      <c r="H194" s="104">
        <f t="shared" si="10"/>
        <v>0</v>
      </c>
      <c r="I194" s="104">
        <f t="shared" si="10"/>
        <v>0</v>
      </c>
      <c r="J194" s="105">
        <f t="shared" si="10"/>
        <v>0</v>
      </c>
      <c r="K194" s="68">
        <f t="shared" si="10"/>
        <v>0</v>
      </c>
      <c r="L194" s="105">
        <f t="shared" si="10"/>
        <v>0</v>
      </c>
      <c r="M194" s="105">
        <f t="shared" si="10"/>
        <v>0</v>
      </c>
      <c r="N194" s="105">
        <f t="shared" si="10"/>
        <v>0</v>
      </c>
      <c r="O194" s="131">
        <f t="shared" si="10"/>
        <v>0</v>
      </c>
      <c r="P194" s="107">
        <f t="shared" si="10"/>
        <v>0</v>
      </c>
      <c r="Q194" s="64">
        <f t="shared" si="10"/>
        <v>0</v>
      </c>
      <c r="R194" s="104">
        <f t="shared" si="10"/>
        <v>0</v>
      </c>
      <c r="S194" s="124">
        <f t="shared" si="10"/>
        <v>0</v>
      </c>
      <c r="T194" s="64">
        <f t="shared" si="10"/>
        <v>0</v>
      </c>
      <c r="U194" s="64">
        <f t="shared" si="10"/>
        <v>0</v>
      </c>
      <c r="V194" s="64">
        <f t="shared" si="10"/>
        <v>0</v>
      </c>
      <c r="W194" s="67">
        <f t="shared" si="10"/>
        <v>0</v>
      </c>
      <c r="X194" s="67">
        <f t="shared" si="10"/>
        <v>0</v>
      </c>
      <c r="Y194" s="67">
        <f t="shared" si="10"/>
        <v>0</v>
      </c>
      <c r="Z194" s="67">
        <f t="shared" si="10"/>
        <v>0</v>
      </c>
      <c r="AA194" s="67">
        <f t="shared" si="10"/>
        <v>0</v>
      </c>
      <c r="AB194" s="67">
        <f t="shared" si="10"/>
        <v>0</v>
      </c>
      <c r="AC194" s="67">
        <f t="shared" si="10"/>
        <v>0</v>
      </c>
      <c r="AD194" s="150"/>
      <c r="AE194" s="73">
        <f>AE190</f>
        <v>0</v>
      </c>
      <c r="AF194" s="247">
        <f>AF190</f>
        <v>0</v>
      </c>
      <c r="AG194" s="131">
        <f>AG190</f>
        <v>0</v>
      </c>
    </row>
    <row r="195" spans="1:33" ht="15.6" hidden="1" outlineLevel="1" x14ac:dyDescent="0.3">
      <c r="A195" s="24">
        <v>165</v>
      </c>
      <c r="B195" s="237"/>
      <c r="C195" s="135"/>
      <c r="D195" s="151"/>
      <c r="E195" s="152"/>
      <c r="F195" s="152"/>
      <c r="G195" s="219"/>
      <c r="H195" s="221"/>
      <c r="I195" s="221"/>
      <c r="J195" s="154"/>
      <c r="K195" s="28"/>
      <c r="L195" s="27"/>
      <c r="M195" s="27"/>
      <c r="N195" s="27"/>
      <c r="O195" s="33"/>
      <c r="P195" s="155"/>
      <c r="Q195" s="39"/>
      <c r="R195" s="32"/>
      <c r="S195" s="34"/>
      <c r="T195" s="32"/>
      <c r="U195" s="28"/>
      <c r="V195" s="27"/>
      <c r="W195" s="26"/>
      <c r="X195" s="28"/>
      <c r="Y195" s="27"/>
      <c r="Z195" s="27"/>
      <c r="AA195" s="27"/>
      <c r="AB195" s="31"/>
      <c r="AC195" s="87"/>
      <c r="AD195" s="156"/>
      <c r="AE195" s="238"/>
      <c r="AF195" s="30"/>
      <c r="AG195" s="33"/>
    </row>
    <row r="196" spans="1:33" ht="15.6" hidden="1" outlineLevel="1" x14ac:dyDescent="0.3">
      <c r="A196" s="157">
        <v>166</v>
      </c>
      <c r="B196" s="237"/>
      <c r="C196" s="135"/>
      <c r="D196" s="26"/>
      <c r="E196" s="28"/>
      <c r="F196" s="28"/>
      <c r="G196" s="27"/>
      <c r="H196" s="28"/>
      <c r="I196" s="28"/>
      <c r="J196" s="30"/>
      <c r="K196" s="39"/>
      <c r="L196" s="32"/>
      <c r="M196" s="32"/>
      <c r="N196" s="32"/>
      <c r="O196" s="33"/>
      <c r="P196" s="29"/>
      <c r="Q196" s="28"/>
      <c r="R196" s="27"/>
      <c r="S196" s="34"/>
      <c r="T196" s="27"/>
      <c r="U196" s="28"/>
      <c r="V196" s="27"/>
      <c r="W196" s="30"/>
      <c r="X196" s="39"/>
      <c r="Y196" s="32"/>
      <c r="Z196" s="32"/>
      <c r="AA196" s="32"/>
      <c r="AB196" s="32"/>
      <c r="AC196" s="33"/>
      <c r="AD196" s="156"/>
      <c r="AE196" s="238"/>
      <c r="AF196" s="38"/>
      <c r="AG196" s="260"/>
    </row>
    <row r="197" spans="1:33" ht="15.6" hidden="1" outlineLevel="1" x14ac:dyDescent="0.3">
      <c r="A197" s="157">
        <v>167</v>
      </c>
      <c r="B197" s="237"/>
      <c r="C197" s="135"/>
      <c r="D197" s="26"/>
      <c r="E197" s="28"/>
      <c r="F197" s="28"/>
      <c r="G197" s="27"/>
      <c r="H197" s="28"/>
      <c r="I197" s="28"/>
      <c r="J197" s="30"/>
      <c r="K197" s="39"/>
      <c r="L197" s="32"/>
      <c r="M197" s="32"/>
      <c r="N197" s="32"/>
      <c r="O197" s="33"/>
      <c r="P197" s="29"/>
      <c r="Q197" s="28"/>
      <c r="R197" s="27"/>
      <c r="S197" s="34"/>
      <c r="T197" s="27"/>
      <c r="U197" s="28"/>
      <c r="V197" s="27"/>
      <c r="W197" s="30"/>
      <c r="X197" s="39"/>
      <c r="Y197" s="32"/>
      <c r="Z197" s="32"/>
      <c r="AA197" s="32"/>
      <c r="AB197" s="32"/>
      <c r="AC197" s="33"/>
      <c r="AD197" s="156"/>
      <c r="AE197" s="238"/>
      <c r="AF197" s="38"/>
      <c r="AG197" s="260"/>
    </row>
    <row r="198" spans="1:33" ht="15.6" hidden="1" outlineLevel="1" x14ac:dyDescent="0.3">
      <c r="A198" s="157">
        <v>168</v>
      </c>
      <c r="B198" s="237"/>
      <c r="C198" s="135"/>
      <c r="D198" s="26"/>
      <c r="E198" s="28"/>
      <c r="F198" s="28"/>
      <c r="G198" s="27"/>
      <c r="H198" s="28"/>
      <c r="I198" s="28"/>
      <c r="J198" s="30"/>
      <c r="K198" s="39"/>
      <c r="L198" s="32"/>
      <c r="M198" s="32"/>
      <c r="N198" s="32"/>
      <c r="O198" s="33"/>
      <c r="P198" s="29"/>
      <c r="Q198" s="28"/>
      <c r="R198" s="27"/>
      <c r="S198" s="34"/>
      <c r="T198" s="27"/>
      <c r="U198" s="28"/>
      <c r="V198" s="27"/>
      <c r="W198" s="30"/>
      <c r="X198" s="39"/>
      <c r="Y198" s="32"/>
      <c r="Z198" s="32"/>
      <c r="AA198" s="32"/>
      <c r="AB198" s="32"/>
      <c r="AC198" s="33"/>
      <c r="AD198" s="156"/>
      <c r="AE198" s="238"/>
      <c r="AF198" s="38"/>
      <c r="AG198" s="260"/>
    </row>
    <row r="199" spans="1:33" ht="15.6" hidden="1" outlineLevel="1" x14ac:dyDescent="0.3">
      <c r="A199" s="157">
        <v>169</v>
      </c>
      <c r="B199" s="237"/>
      <c r="C199" s="135"/>
      <c r="D199" s="26"/>
      <c r="E199" s="28"/>
      <c r="F199" s="28"/>
      <c r="G199" s="27"/>
      <c r="H199" s="28"/>
      <c r="I199" s="28"/>
      <c r="J199" s="30"/>
      <c r="K199" s="39"/>
      <c r="L199" s="32"/>
      <c r="M199" s="32"/>
      <c r="N199" s="32"/>
      <c r="O199" s="33"/>
      <c r="P199" s="29"/>
      <c r="Q199" s="28"/>
      <c r="R199" s="27"/>
      <c r="S199" s="34"/>
      <c r="T199" s="27"/>
      <c r="U199" s="28"/>
      <c r="V199" s="27"/>
      <c r="W199" s="30"/>
      <c r="X199" s="39"/>
      <c r="Y199" s="32"/>
      <c r="Z199" s="32"/>
      <c r="AA199" s="32"/>
      <c r="AB199" s="32"/>
      <c r="AC199" s="33"/>
      <c r="AD199" s="156"/>
      <c r="AE199" s="238"/>
      <c r="AF199" s="38"/>
      <c r="AG199" s="260"/>
    </row>
    <row r="200" spans="1:33" ht="15.6" hidden="1" outlineLevel="1" x14ac:dyDescent="0.3">
      <c r="A200" s="157">
        <v>170</v>
      </c>
      <c r="B200" s="237"/>
      <c r="C200" s="135"/>
      <c r="D200" s="26"/>
      <c r="E200" s="28"/>
      <c r="F200" s="28"/>
      <c r="G200" s="27"/>
      <c r="H200" s="28"/>
      <c r="I200" s="28"/>
      <c r="J200" s="30"/>
      <c r="K200" s="39"/>
      <c r="L200" s="32"/>
      <c r="M200" s="32"/>
      <c r="N200" s="32"/>
      <c r="O200" s="33"/>
      <c r="P200" s="29"/>
      <c r="Q200" s="28"/>
      <c r="R200" s="27"/>
      <c r="S200" s="34"/>
      <c r="T200" s="27"/>
      <c r="U200" s="28"/>
      <c r="V200" s="27"/>
      <c r="W200" s="30"/>
      <c r="X200" s="39"/>
      <c r="Y200" s="32"/>
      <c r="Z200" s="32"/>
      <c r="AA200" s="32"/>
      <c r="AB200" s="32"/>
      <c r="AC200" s="33"/>
      <c r="AD200" s="156"/>
      <c r="AE200" s="238"/>
      <c r="AF200" s="38"/>
      <c r="AG200" s="260"/>
    </row>
    <row r="201" spans="1:33" ht="15.6" hidden="1" outlineLevel="1" x14ac:dyDescent="0.3">
      <c r="A201" s="157">
        <v>171</v>
      </c>
      <c r="B201" s="237"/>
      <c r="C201" s="135"/>
      <c r="D201" s="26"/>
      <c r="E201" s="28"/>
      <c r="F201" s="28"/>
      <c r="G201" s="27"/>
      <c r="H201" s="28"/>
      <c r="I201" s="28"/>
      <c r="J201" s="30"/>
      <c r="K201" s="39"/>
      <c r="L201" s="32"/>
      <c r="M201" s="32"/>
      <c r="N201" s="32"/>
      <c r="O201" s="33"/>
      <c r="P201" s="29"/>
      <c r="Q201" s="28"/>
      <c r="R201" s="27"/>
      <c r="S201" s="34"/>
      <c r="T201" s="27"/>
      <c r="U201" s="28"/>
      <c r="V201" s="27"/>
      <c r="W201" s="30"/>
      <c r="X201" s="39"/>
      <c r="Y201" s="32"/>
      <c r="Z201" s="32"/>
      <c r="AA201" s="32"/>
      <c r="AB201" s="32"/>
      <c r="AC201" s="33"/>
      <c r="AD201" s="156"/>
      <c r="AE201" s="238"/>
      <c r="AF201" s="38"/>
      <c r="AG201" s="260"/>
    </row>
    <row r="202" spans="1:33" ht="15.6" hidden="1" outlineLevel="1" x14ac:dyDescent="0.3">
      <c r="A202" s="157">
        <v>172</v>
      </c>
      <c r="B202" s="237"/>
      <c r="C202" s="135"/>
      <c r="D202" s="26"/>
      <c r="E202" s="28"/>
      <c r="F202" s="28"/>
      <c r="G202" s="27"/>
      <c r="H202" s="28"/>
      <c r="I202" s="28"/>
      <c r="J202" s="30"/>
      <c r="K202" s="39"/>
      <c r="L202" s="32"/>
      <c r="M202" s="32"/>
      <c r="N202" s="32"/>
      <c r="O202" s="33"/>
      <c r="P202" s="29"/>
      <c r="Q202" s="28"/>
      <c r="R202" s="27"/>
      <c r="S202" s="34"/>
      <c r="T202" s="27"/>
      <c r="U202" s="28"/>
      <c r="V202" s="27"/>
      <c r="W202" s="30"/>
      <c r="X202" s="39"/>
      <c r="Y202" s="32"/>
      <c r="Z202" s="32"/>
      <c r="AA202" s="32"/>
      <c r="AB202" s="32"/>
      <c r="AC202" s="33"/>
      <c r="AD202" s="156"/>
      <c r="AE202" s="238"/>
      <c r="AF202" s="38"/>
      <c r="AG202" s="260"/>
    </row>
    <row r="203" spans="1:33" ht="15.6" hidden="1" outlineLevel="1" x14ac:dyDescent="0.3">
      <c r="A203" s="157">
        <v>173</v>
      </c>
      <c r="B203" s="237"/>
      <c r="C203" s="135"/>
      <c r="D203" s="26"/>
      <c r="E203" s="28"/>
      <c r="F203" s="28"/>
      <c r="G203" s="27"/>
      <c r="H203" s="28"/>
      <c r="I203" s="28"/>
      <c r="J203" s="30"/>
      <c r="K203" s="39"/>
      <c r="L203" s="32"/>
      <c r="M203" s="32"/>
      <c r="N203" s="32"/>
      <c r="O203" s="33"/>
      <c r="P203" s="29"/>
      <c r="Q203" s="28"/>
      <c r="R203" s="27"/>
      <c r="S203" s="34"/>
      <c r="T203" s="27"/>
      <c r="U203" s="28"/>
      <c r="V203" s="27"/>
      <c r="W203" s="30"/>
      <c r="X203" s="39"/>
      <c r="Y203" s="32"/>
      <c r="Z203" s="32"/>
      <c r="AA203" s="32"/>
      <c r="AB203" s="32"/>
      <c r="AC203" s="33"/>
      <c r="AD203" s="156"/>
      <c r="AE203" s="238"/>
      <c r="AF203" s="38"/>
      <c r="AG203" s="260"/>
    </row>
    <row r="204" spans="1:33" ht="15.6" hidden="1" outlineLevel="1" x14ac:dyDescent="0.3">
      <c r="A204" s="157">
        <v>174</v>
      </c>
      <c r="B204" s="237"/>
      <c r="C204" s="135"/>
      <c r="D204" s="26"/>
      <c r="E204" s="28"/>
      <c r="F204" s="28"/>
      <c r="G204" s="27"/>
      <c r="H204" s="28"/>
      <c r="I204" s="28"/>
      <c r="J204" s="30"/>
      <c r="K204" s="39"/>
      <c r="L204" s="32"/>
      <c r="M204" s="32"/>
      <c r="N204" s="32"/>
      <c r="O204" s="33"/>
      <c r="P204" s="29"/>
      <c r="Q204" s="28"/>
      <c r="R204" s="27"/>
      <c r="S204" s="34"/>
      <c r="T204" s="27"/>
      <c r="U204" s="28"/>
      <c r="V204" s="27"/>
      <c r="W204" s="30"/>
      <c r="X204" s="39"/>
      <c r="Y204" s="32"/>
      <c r="Z204" s="32"/>
      <c r="AA204" s="32"/>
      <c r="AB204" s="32"/>
      <c r="AC204" s="33"/>
      <c r="AD204" s="156"/>
      <c r="AE204" s="238"/>
      <c r="AF204" s="38"/>
      <c r="AG204" s="260"/>
    </row>
    <row r="205" spans="1:33" ht="15.6" hidden="1" outlineLevel="1" x14ac:dyDescent="0.3">
      <c r="A205" s="157">
        <v>175</v>
      </c>
      <c r="B205" s="237"/>
      <c r="C205" s="158"/>
      <c r="D205" s="26"/>
      <c r="E205" s="28"/>
      <c r="F205" s="28"/>
      <c r="G205" s="27"/>
      <c r="H205" s="28"/>
      <c r="I205" s="28"/>
      <c r="J205" s="30"/>
      <c r="K205" s="39"/>
      <c r="L205" s="32"/>
      <c r="M205" s="32"/>
      <c r="N205" s="32"/>
      <c r="O205" s="33"/>
      <c r="P205" s="29"/>
      <c r="Q205" s="28"/>
      <c r="R205" s="27"/>
      <c r="S205" s="34"/>
      <c r="T205" s="27"/>
      <c r="U205" s="28"/>
      <c r="V205" s="27"/>
      <c r="W205" s="30"/>
      <c r="X205" s="39"/>
      <c r="Y205" s="32"/>
      <c r="Z205" s="32"/>
      <c r="AA205" s="32"/>
      <c r="AB205" s="32"/>
      <c r="AC205" s="33"/>
      <c r="AD205" s="156"/>
      <c r="AE205" s="238"/>
      <c r="AF205" s="38"/>
      <c r="AG205" s="260"/>
    </row>
    <row r="206" spans="1:33" ht="15.6" hidden="1" outlineLevel="1" x14ac:dyDescent="0.3">
      <c r="A206" s="157">
        <v>176</v>
      </c>
      <c r="B206" s="237"/>
      <c r="C206" s="135"/>
      <c r="D206" s="26"/>
      <c r="E206" s="28"/>
      <c r="F206" s="28"/>
      <c r="G206" s="27"/>
      <c r="H206" s="28"/>
      <c r="I206" s="28"/>
      <c r="J206" s="30"/>
      <c r="K206" s="39"/>
      <c r="L206" s="32"/>
      <c r="M206" s="32"/>
      <c r="N206" s="32"/>
      <c r="O206" s="33"/>
      <c r="P206" s="29"/>
      <c r="Q206" s="28"/>
      <c r="R206" s="27"/>
      <c r="S206" s="34"/>
      <c r="T206" s="27"/>
      <c r="U206" s="28"/>
      <c r="V206" s="27"/>
      <c r="W206" s="30"/>
      <c r="X206" s="39"/>
      <c r="Y206" s="32"/>
      <c r="Z206" s="32"/>
      <c r="AA206" s="32"/>
      <c r="AB206" s="32"/>
      <c r="AC206" s="33"/>
      <c r="AD206" s="156"/>
      <c r="AE206" s="238"/>
      <c r="AF206" s="38"/>
      <c r="AG206" s="260"/>
    </row>
    <row r="207" spans="1:33" ht="15.6" hidden="1" outlineLevel="1" x14ac:dyDescent="0.3">
      <c r="A207" s="157">
        <v>177</v>
      </c>
      <c r="B207" s="237"/>
      <c r="C207" s="135"/>
      <c r="D207" s="26"/>
      <c r="E207" s="28"/>
      <c r="F207" s="28"/>
      <c r="G207" s="27"/>
      <c r="H207" s="28"/>
      <c r="I207" s="28"/>
      <c r="J207" s="30"/>
      <c r="K207" s="39"/>
      <c r="L207" s="32"/>
      <c r="M207" s="32"/>
      <c r="N207" s="32"/>
      <c r="O207" s="33"/>
      <c r="P207" s="29"/>
      <c r="Q207" s="28"/>
      <c r="R207" s="27"/>
      <c r="S207" s="34"/>
      <c r="T207" s="27"/>
      <c r="U207" s="28"/>
      <c r="V207" s="27"/>
      <c r="W207" s="30"/>
      <c r="X207" s="39"/>
      <c r="Y207" s="32"/>
      <c r="Z207" s="32"/>
      <c r="AA207" s="32"/>
      <c r="AB207" s="32"/>
      <c r="AC207" s="33"/>
      <c r="AD207" s="156"/>
      <c r="AE207" s="238"/>
      <c r="AF207" s="38"/>
      <c r="AG207" s="260"/>
    </row>
    <row r="208" spans="1:33" ht="15.6" hidden="1" outlineLevel="1" x14ac:dyDescent="0.3">
      <c r="A208" s="157">
        <v>178</v>
      </c>
      <c r="B208" s="237"/>
      <c r="C208" s="135"/>
      <c r="D208" s="26"/>
      <c r="E208" s="28"/>
      <c r="F208" s="28"/>
      <c r="G208" s="27"/>
      <c r="H208" s="28"/>
      <c r="I208" s="28"/>
      <c r="J208" s="30"/>
      <c r="K208" s="39"/>
      <c r="L208" s="32"/>
      <c r="M208" s="32"/>
      <c r="N208" s="32"/>
      <c r="O208" s="33"/>
      <c r="P208" s="29"/>
      <c r="Q208" s="28"/>
      <c r="R208" s="27"/>
      <c r="S208" s="34"/>
      <c r="T208" s="27"/>
      <c r="U208" s="28"/>
      <c r="V208" s="27"/>
      <c r="W208" s="30"/>
      <c r="X208" s="39"/>
      <c r="Y208" s="32"/>
      <c r="Z208" s="32"/>
      <c r="AA208" s="32"/>
      <c r="AB208" s="32"/>
      <c r="AC208" s="33"/>
      <c r="AD208" s="156"/>
      <c r="AE208" s="238"/>
      <c r="AF208" s="38"/>
      <c r="AG208" s="260"/>
    </row>
    <row r="209" spans="1:33" ht="15.6" hidden="1" outlineLevel="1" x14ac:dyDescent="0.3">
      <c r="A209" s="157">
        <v>179</v>
      </c>
      <c r="B209" s="237"/>
      <c r="D209" s="26"/>
      <c r="E209" s="28"/>
      <c r="F209" s="28"/>
      <c r="G209" s="27"/>
      <c r="H209" s="28"/>
      <c r="I209" s="28"/>
      <c r="J209" s="30"/>
      <c r="K209" s="39"/>
      <c r="L209" s="32"/>
      <c r="M209" s="32"/>
      <c r="N209" s="32"/>
      <c r="O209" s="33"/>
      <c r="P209" s="29"/>
      <c r="Q209" s="28"/>
      <c r="R209" s="27"/>
      <c r="S209" s="34"/>
      <c r="T209" s="27"/>
      <c r="U209" s="28"/>
      <c r="V209" s="27"/>
      <c r="W209" s="30"/>
      <c r="X209" s="39"/>
      <c r="Y209" s="32"/>
      <c r="Z209" s="32"/>
      <c r="AA209" s="32"/>
      <c r="AB209" s="32"/>
      <c r="AC209" s="33"/>
      <c r="AD209" s="156"/>
      <c r="AE209" s="238"/>
      <c r="AF209" s="38"/>
      <c r="AG209" s="260"/>
    </row>
    <row r="210" spans="1:33" ht="15.6" hidden="1" outlineLevel="1" x14ac:dyDescent="0.3">
      <c r="A210" s="157">
        <v>180</v>
      </c>
      <c r="B210" s="237"/>
      <c r="C210" s="135"/>
      <c r="D210" s="26"/>
      <c r="E210" s="28"/>
      <c r="F210" s="28"/>
      <c r="G210" s="27"/>
      <c r="H210" s="28"/>
      <c r="I210" s="28"/>
      <c r="J210" s="30"/>
      <c r="K210" s="39"/>
      <c r="L210" s="32"/>
      <c r="M210" s="32"/>
      <c r="N210" s="32"/>
      <c r="O210" s="33"/>
      <c r="P210" s="29"/>
      <c r="Q210" s="28"/>
      <c r="R210" s="27"/>
      <c r="S210" s="34"/>
      <c r="T210" s="27"/>
      <c r="U210" s="28"/>
      <c r="V210" s="27"/>
      <c r="W210" s="30"/>
      <c r="X210" s="39"/>
      <c r="Y210" s="32"/>
      <c r="Z210" s="32"/>
      <c r="AA210" s="32"/>
      <c r="AB210" s="32"/>
      <c r="AC210" s="33"/>
      <c r="AD210" s="156"/>
      <c r="AE210" s="238"/>
      <c r="AF210" s="38"/>
      <c r="AG210" s="260"/>
    </row>
    <row r="211" spans="1:33" ht="15.6" hidden="1" outlineLevel="1" x14ac:dyDescent="0.3">
      <c r="A211" s="157">
        <v>181</v>
      </c>
      <c r="B211" s="237"/>
      <c r="C211" s="135"/>
      <c r="D211" s="26"/>
      <c r="E211" s="28"/>
      <c r="F211" s="28"/>
      <c r="G211" s="27"/>
      <c r="H211" s="28"/>
      <c r="I211" s="28"/>
      <c r="J211" s="30"/>
      <c r="K211" s="39"/>
      <c r="L211" s="32"/>
      <c r="M211" s="32"/>
      <c r="N211" s="32"/>
      <c r="O211" s="33"/>
      <c r="P211" s="29"/>
      <c r="Q211" s="28"/>
      <c r="R211" s="27"/>
      <c r="S211" s="34"/>
      <c r="T211" s="27"/>
      <c r="U211" s="28"/>
      <c r="V211" s="27"/>
      <c r="W211" s="30"/>
      <c r="X211" s="39"/>
      <c r="Y211" s="32"/>
      <c r="Z211" s="32"/>
      <c r="AA211" s="32"/>
      <c r="AB211" s="32"/>
      <c r="AC211" s="33"/>
      <c r="AD211" s="156"/>
      <c r="AE211" s="238"/>
      <c r="AF211" s="38"/>
      <c r="AG211" s="260"/>
    </row>
    <row r="212" spans="1:33" ht="15.6" hidden="1" outlineLevel="1" x14ac:dyDescent="0.3">
      <c r="A212" s="157">
        <v>182</v>
      </c>
      <c r="B212" s="237"/>
      <c r="C212" s="135"/>
      <c r="D212" s="26"/>
      <c r="E212" s="28"/>
      <c r="F212" s="28"/>
      <c r="G212" s="27"/>
      <c r="H212" s="28"/>
      <c r="I212" s="28"/>
      <c r="J212" s="30"/>
      <c r="K212" s="39"/>
      <c r="L212" s="32"/>
      <c r="M212" s="32"/>
      <c r="N212" s="32"/>
      <c r="O212" s="33"/>
      <c r="P212" s="29"/>
      <c r="Q212" s="28"/>
      <c r="R212" s="27"/>
      <c r="S212" s="34"/>
      <c r="T212" s="27"/>
      <c r="U212" s="28"/>
      <c r="V212" s="27"/>
      <c r="W212" s="30"/>
      <c r="X212" s="39"/>
      <c r="Y212" s="32"/>
      <c r="Z212" s="32"/>
      <c r="AA212" s="32"/>
      <c r="AB212" s="32"/>
      <c r="AC212" s="33"/>
      <c r="AD212" s="156"/>
      <c r="AE212" s="238"/>
      <c r="AF212" s="38"/>
      <c r="AG212" s="260"/>
    </row>
    <row r="213" spans="1:33" ht="15.6" hidden="1" outlineLevel="1" x14ac:dyDescent="0.3">
      <c r="A213" s="157">
        <v>183</v>
      </c>
      <c r="B213" s="237"/>
      <c r="C213" s="135"/>
      <c r="D213" s="26"/>
      <c r="E213" s="28"/>
      <c r="F213" s="28"/>
      <c r="G213" s="27"/>
      <c r="H213" s="28"/>
      <c r="I213" s="28"/>
      <c r="J213" s="30"/>
      <c r="K213" s="39"/>
      <c r="L213" s="32"/>
      <c r="M213" s="32"/>
      <c r="N213" s="32"/>
      <c r="O213" s="33"/>
      <c r="P213" s="29"/>
      <c r="Q213" s="28"/>
      <c r="R213" s="27"/>
      <c r="S213" s="34"/>
      <c r="T213" s="27"/>
      <c r="U213" s="28"/>
      <c r="V213" s="27"/>
      <c r="W213" s="30"/>
      <c r="X213" s="39"/>
      <c r="Y213" s="32"/>
      <c r="Z213" s="32"/>
      <c r="AA213" s="32"/>
      <c r="AB213" s="32"/>
      <c r="AC213" s="33"/>
      <c r="AD213" s="156"/>
      <c r="AE213" s="238"/>
      <c r="AF213" s="38"/>
      <c r="AG213" s="260"/>
    </row>
    <row r="214" spans="1:33" ht="15.6" hidden="1" outlineLevel="1" x14ac:dyDescent="0.3">
      <c r="A214" s="157">
        <v>184</v>
      </c>
      <c r="B214" s="237"/>
      <c r="C214" s="135"/>
      <c r="D214" s="26"/>
      <c r="E214" s="28"/>
      <c r="F214" s="28"/>
      <c r="G214" s="27"/>
      <c r="H214" s="28"/>
      <c r="I214" s="28"/>
      <c r="J214" s="30"/>
      <c r="K214" s="39"/>
      <c r="L214" s="32"/>
      <c r="M214" s="32"/>
      <c r="N214" s="32"/>
      <c r="O214" s="33"/>
      <c r="P214" s="29"/>
      <c r="Q214" s="28"/>
      <c r="R214" s="27"/>
      <c r="S214" s="34"/>
      <c r="T214" s="27"/>
      <c r="U214" s="28"/>
      <c r="V214" s="27"/>
      <c r="W214" s="30"/>
      <c r="X214" s="39"/>
      <c r="Y214" s="32"/>
      <c r="Z214" s="32"/>
      <c r="AA214" s="32"/>
      <c r="AB214" s="32"/>
      <c r="AC214" s="33"/>
      <c r="AD214" s="156"/>
      <c r="AE214" s="238"/>
      <c r="AF214" s="38"/>
      <c r="AG214" s="260"/>
    </row>
    <row r="215" spans="1:33" ht="15.6" hidden="1" outlineLevel="1" x14ac:dyDescent="0.3">
      <c r="A215" s="157">
        <v>185</v>
      </c>
      <c r="B215" s="237"/>
      <c r="C215" s="135"/>
      <c r="D215" s="26"/>
      <c r="E215" s="28"/>
      <c r="F215" s="28"/>
      <c r="G215" s="27"/>
      <c r="H215" s="28"/>
      <c r="I215" s="28"/>
      <c r="J215" s="30"/>
      <c r="K215" s="39"/>
      <c r="L215" s="32"/>
      <c r="M215" s="32"/>
      <c r="N215" s="32"/>
      <c r="O215" s="33"/>
      <c r="P215" s="29"/>
      <c r="Q215" s="28"/>
      <c r="R215" s="27"/>
      <c r="S215" s="34"/>
      <c r="T215" s="27"/>
      <c r="U215" s="28"/>
      <c r="V215" s="27"/>
      <c r="W215" s="30"/>
      <c r="X215" s="39"/>
      <c r="Y215" s="32"/>
      <c r="Z215" s="32"/>
      <c r="AA215" s="32"/>
      <c r="AB215" s="32"/>
      <c r="AC215" s="33"/>
      <c r="AD215" s="156"/>
      <c r="AE215" s="238"/>
      <c r="AF215" s="38"/>
      <c r="AG215" s="260"/>
    </row>
    <row r="216" spans="1:33" ht="15.6" hidden="1" outlineLevel="1" x14ac:dyDescent="0.3">
      <c r="A216" s="157">
        <v>186</v>
      </c>
      <c r="B216" s="237"/>
      <c r="C216" s="135"/>
      <c r="D216" s="26"/>
      <c r="E216" s="28"/>
      <c r="F216" s="28"/>
      <c r="G216" s="27"/>
      <c r="H216" s="28"/>
      <c r="I216" s="28"/>
      <c r="J216" s="30"/>
      <c r="K216" s="39"/>
      <c r="L216" s="32"/>
      <c r="M216" s="32"/>
      <c r="N216" s="32"/>
      <c r="O216" s="33"/>
      <c r="P216" s="29"/>
      <c r="Q216" s="28"/>
      <c r="R216" s="27"/>
      <c r="S216" s="34"/>
      <c r="T216" s="27"/>
      <c r="U216" s="28"/>
      <c r="V216" s="27"/>
      <c r="W216" s="30"/>
      <c r="X216" s="39"/>
      <c r="Y216" s="32"/>
      <c r="Z216" s="32"/>
      <c r="AA216" s="32"/>
      <c r="AB216" s="32"/>
      <c r="AC216" s="33"/>
      <c r="AD216" s="156"/>
      <c r="AE216" s="238"/>
      <c r="AF216" s="38"/>
      <c r="AG216" s="260"/>
    </row>
    <row r="217" spans="1:33" ht="15.6" hidden="1" outlineLevel="1" x14ac:dyDescent="0.3">
      <c r="A217" s="157">
        <v>187</v>
      </c>
      <c r="B217" s="237"/>
      <c r="C217" s="135"/>
      <c r="D217" s="26"/>
      <c r="E217" s="28"/>
      <c r="F217" s="28"/>
      <c r="G217" s="27"/>
      <c r="H217" s="28"/>
      <c r="I217" s="28"/>
      <c r="J217" s="30"/>
      <c r="K217" s="39"/>
      <c r="L217" s="32"/>
      <c r="M217" s="32"/>
      <c r="N217" s="32"/>
      <c r="O217" s="33"/>
      <c r="P217" s="29"/>
      <c r="Q217" s="28"/>
      <c r="R217" s="27"/>
      <c r="S217" s="34"/>
      <c r="T217" s="27"/>
      <c r="U217" s="28"/>
      <c r="V217" s="27"/>
      <c r="W217" s="30"/>
      <c r="X217" s="39"/>
      <c r="Y217" s="32"/>
      <c r="Z217" s="32"/>
      <c r="AA217" s="32"/>
      <c r="AB217" s="32"/>
      <c r="AC217" s="33"/>
      <c r="AD217" s="156"/>
      <c r="AE217" s="238"/>
      <c r="AF217" s="38"/>
      <c r="AG217" s="260"/>
    </row>
    <row r="218" spans="1:33" ht="15.6" hidden="1" outlineLevel="1" x14ac:dyDescent="0.3">
      <c r="A218" s="157">
        <v>188</v>
      </c>
      <c r="B218" s="237"/>
      <c r="C218" s="135"/>
      <c r="D218" s="26"/>
      <c r="E218" s="28"/>
      <c r="F218" s="28"/>
      <c r="G218" s="27"/>
      <c r="H218" s="28"/>
      <c r="I218" s="28"/>
      <c r="J218" s="30"/>
      <c r="K218" s="39"/>
      <c r="L218" s="32"/>
      <c r="M218" s="32"/>
      <c r="N218" s="32"/>
      <c r="O218" s="33"/>
      <c r="P218" s="29"/>
      <c r="Q218" s="28"/>
      <c r="R218" s="27"/>
      <c r="S218" s="34"/>
      <c r="T218" s="27"/>
      <c r="U218" s="28"/>
      <c r="V218" s="27"/>
      <c r="W218" s="30"/>
      <c r="X218" s="39"/>
      <c r="Y218" s="32"/>
      <c r="Z218" s="32"/>
      <c r="AA218" s="32"/>
      <c r="AB218" s="32"/>
      <c r="AC218" s="33"/>
      <c r="AD218" s="156"/>
      <c r="AE218" s="238"/>
      <c r="AF218" s="38"/>
      <c r="AG218" s="260"/>
    </row>
    <row r="219" spans="1:33" ht="15.6" hidden="1" outlineLevel="1" x14ac:dyDescent="0.3">
      <c r="A219" s="157">
        <v>189</v>
      </c>
      <c r="B219" s="237"/>
      <c r="C219" s="135"/>
      <c r="D219" s="26"/>
      <c r="E219" s="28"/>
      <c r="F219" s="28"/>
      <c r="G219" s="27"/>
      <c r="H219" s="28"/>
      <c r="I219" s="28"/>
      <c r="J219" s="30"/>
      <c r="K219" s="39"/>
      <c r="L219" s="32"/>
      <c r="M219" s="32"/>
      <c r="N219" s="32"/>
      <c r="O219" s="33"/>
      <c r="P219" s="29"/>
      <c r="Q219" s="28"/>
      <c r="R219" s="27"/>
      <c r="S219" s="34"/>
      <c r="T219" s="27"/>
      <c r="U219" s="28"/>
      <c r="V219" s="27"/>
      <c r="W219" s="30"/>
      <c r="X219" s="39"/>
      <c r="Y219" s="32"/>
      <c r="Z219" s="32"/>
      <c r="AA219" s="32"/>
      <c r="AB219" s="32"/>
      <c r="AC219" s="33"/>
      <c r="AD219" s="156"/>
      <c r="AE219" s="238"/>
      <c r="AF219" s="38"/>
      <c r="AG219" s="260"/>
    </row>
    <row r="220" spans="1:33" ht="15.6" hidden="1" outlineLevel="1" x14ac:dyDescent="0.3">
      <c r="A220" s="157">
        <v>190</v>
      </c>
      <c r="B220" s="237"/>
      <c r="C220" s="135"/>
      <c r="D220" s="26"/>
      <c r="E220" s="28"/>
      <c r="F220" s="28"/>
      <c r="G220" s="27"/>
      <c r="H220" s="28"/>
      <c r="I220" s="28"/>
      <c r="J220" s="30"/>
      <c r="K220" s="39"/>
      <c r="L220" s="32"/>
      <c r="M220" s="32"/>
      <c r="N220" s="32"/>
      <c r="O220" s="33"/>
      <c r="P220" s="29"/>
      <c r="Q220" s="28"/>
      <c r="R220" s="27"/>
      <c r="S220" s="34"/>
      <c r="T220" s="27"/>
      <c r="U220" s="28"/>
      <c r="V220" s="27"/>
      <c r="W220" s="30"/>
      <c r="X220" s="39"/>
      <c r="Y220" s="32"/>
      <c r="Z220" s="32"/>
      <c r="AA220" s="32"/>
      <c r="AB220" s="32"/>
      <c r="AC220" s="33"/>
      <c r="AD220" s="156"/>
      <c r="AE220" s="238"/>
      <c r="AF220" s="38"/>
      <c r="AG220" s="260"/>
    </row>
    <row r="221" spans="1:33" ht="15.6" hidden="1" outlineLevel="1" x14ac:dyDescent="0.3">
      <c r="A221" s="157">
        <v>191</v>
      </c>
      <c r="B221" s="237"/>
      <c r="C221" s="135"/>
      <c r="D221" s="26"/>
      <c r="E221" s="28"/>
      <c r="F221" s="28"/>
      <c r="G221" s="27"/>
      <c r="H221" s="28"/>
      <c r="I221" s="28"/>
      <c r="J221" s="30"/>
      <c r="K221" s="39"/>
      <c r="L221" s="32"/>
      <c r="M221" s="32"/>
      <c r="N221" s="32"/>
      <c r="O221" s="33"/>
      <c r="P221" s="29"/>
      <c r="Q221" s="28"/>
      <c r="R221" s="27"/>
      <c r="S221" s="34"/>
      <c r="T221" s="27"/>
      <c r="U221" s="28"/>
      <c r="V221" s="27"/>
      <c r="W221" s="30"/>
      <c r="X221" s="39"/>
      <c r="Y221" s="32"/>
      <c r="Z221" s="32"/>
      <c r="AA221" s="32"/>
      <c r="AB221" s="32"/>
      <c r="AC221" s="33"/>
      <c r="AD221" s="156"/>
      <c r="AE221" s="238"/>
      <c r="AF221" s="38"/>
      <c r="AG221" s="260"/>
    </row>
    <row r="222" spans="1:33" ht="15.6" hidden="1" outlineLevel="1" x14ac:dyDescent="0.3">
      <c r="A222" s="157">
        <v>192</v>
      </c>
      <c r="B222" s="237"/>
      <c r="C222" s="135"/>
      <c r="D222" s="26"/>
      <c r="E222" s="28"/>
      <c r="F222" s="28"/>
      <c r="G222" s="27"/>
      <c r="H222" s="28"/>
      <c r="I222" s="28"/>
      <c r="J222" s="30"/>
      <c r="K222" s="39"/>
      <c r="L222" s="32"/>
      <c r="M222" s="32"/>
      <c r="N222" s="32"/>
      <c r="O222" s="33"/>
      <c r="P222" s="29"/>
      <c r="Q222" s="28"/>
      <c r="R222" s="27"/>
      <c r="S222" s="34"/>
      <c r="T222" s="27"/>
      <c r="U222" s="28"/>
      <c r="V222" s="27"/>
      <c r="W222" s="30"/>
      <c r="X222" s="39"/>
      <c r="Y222" s="32"/>
      <c r="Z222" s="32"/>
      <c r="AA222" s="32"/>
      <c r="AB222" s="32"/>
      <c r="AC222" s="33"/>
      <c r="AD222" s="156"/>
      <c r="AE222" s="238"/>
      <c r="AF222" s="38"/>
      <c r="AG222" s="260"/>
    </row>
    <row r="223" spans="1:33" ht="15.6" hidden="1" outlineLevel="1" x14ac:dyDescent="0.3">
      <c r="A223" s="157">
        <v>193</v>
      </c>
      <c r="B223" s="237"/>
      <c r="C223" s="135"/>
      <c r="D223" s="26"/>
      <c r="E223" s="28"/>
      <c r="F223" s="28"/>
      <c r="G223" s="27"/>
      <c r="H223" s="28"/>
      <c r="I223" s="28"/>
      <c r="J223" s="30"/>
      <c r="K223" s="39"/>
      <c r="L223" s="32"/>
      <c r="M223" s="32"/>
      <c r="N223" s="32"/>
      <c r="O223" s="33"/>
      <c r="P223" s="29"/>
      <c r="Q223" s="28"/>
      <c r="R223" s="27"/>
      <c r="S223" s="34"/>
      <c r="T223" s="27"/>
      <c r="U223" s="28"/>
      <c r="V223" s="27"/>
      <c r="W223" s="30"/>
      <c r="X223" s="39"/>
      <c r="Y223" s="32"/>
      <c r="Z223" s="32"/>
      <c r="AA223" s="32"/>
      <c r="AB223" s="32"/>
      <c r="AC223" s="33"/>
      <c r="AD223" s="156"/>
      <c r="AE223" s="238"/>
      <c r="AF223" s="38"/>
      <c r="AG223" s="260"/>
    </row>
    <row r="224" spans="1:33" ht="15.6" hidden="1" outlineLevel="1" x14ac:dyDescent="0.3">
      <c r="A224" s="157">
        <v>194</v>
      </c>
      <c r="B224" s="237"/>
      <c r="C224" s="135"/>
      <c r="D224" s="26"/>
      <c r="E224" s="28"/>
      <c r="F224" s="28"/>
      <c r="G224" s="27"/>
      <c r="H224" s="28"/>
      <c r="I224" s="28"/>
      <c r="J224" s="30"/>
      <c r="K224" s="39"/>
      <c r="L224" s="32"/>
      <c r="M224" s="32"/>
      <c r="N224" s="32"/>
      <c r="O224" s="33"/>
      <c r="P224" s="29"/>
      <c r="Q224" s="28"/>
      <c r="R224" s="27"/>
      <c r="S224" s="34"/>
      <c r="T224" s="27"/>
      <c r="U224" s="28"/>
      <c r="V224" s="27"/>
      <c r="W224" s="30"/>
      <c r="X224" s="39"/>
      <c r="Y224" s="32"/>
      <c r="Z224" s="32"/>
      <c r="AA224" s="32"/>
      <c r="AB224" s="32"/>
      <c r="AC224" s="33"/>
      <c r="AD224" s="156"/>
      <c r="AE224" s="238"/>
      <c r="AF224" s="38"/>
      <c r="AG224" s="260"/>
    </row>
    <row r="225" spans="1:33" ht="15.6" hidden="1" outlineLevel="1" x14ac:dyDescent="0.3">
      <c r="A225" s="157">
        <v>195</v>
      </c>
      <c r="B225" s="237"/>
      <c r="C225" s="135"/>
      <c r="D225" s="26"/>
      <c r="E225" s="28"/>
      <c r="F225" s="28"/>
      <c r="G225" s="27"/>
      <c r="H225" s="28"/>
      <c r="I225" s="28"/>
      <c r="J225" s="30"/>
      <c r="K225" s="39"/>
      <c r="L225" s="32"/>
      <c r="M225" s="32"/>
      <c r="N225" s="32"/>
      <c r="O225" s="33"/>
      <c r="P225" s="29"/>
      <c r="Q225" s="28"/>
      <c r="R225" s="27"/>
      <c r="S225" s="34"/>
      <c r="T225" s="27"/>
      <c r="U225" s="28"/>
      <c r="V225" s="27"/>
      <c r="W225" s="30"/>
      <c r="X225" s="39"/>
      <c r="Y225" s="32"/>
      <c r="Z225" s="32"/>
      <c r="AA225" s="32"/>
      <c r="AB225" s="32"/>
      <c r="AC225" s="33"/>
      <c r="AD225" s="156"/>
      <c r="AE225" s="238"/>
      <c r="AF225" s="38"/>
      <c r="AG225" s="260"/>
    </row>
    <row r="226" spans="1:33" ht="15.6" hidden="1" outlineLevel="1" x14ac:dyDescent="0.3">
      <c r="A226" s="157">
        <v>196</v>
      </c>
      <c r="B226" s="237"/>
      <c r="C226" s="135"/>
      <c r="D226" s="26"/>
      <c r="E226" s="28"/>
      <c r="F226" s="28"/>
      <c r="G226" s="27"/>
      <c r="H226" s="28"/>
      <c r="I226" s="28"/>
      <c r="J226" s="30"/>
      <c r="K226" s="39"/>
      <c r="L226" s="32"/>
      <c r="M226" s="32"/>
      <c r="N226" s="32"/>
      <c r="O226" s="33"/>
      <c r="P226" s="29"/>
      <c r="Q226" s="28"/>
      <c r="R226" s="27"/>
      <c r="S226" s="34"/>
      <c r="T226" s="27"/>
      <c r="U226" s="28"/>
      <c r="V226" s="27"/>
      <c r="W226" s="30"/>
      <c r="X226" s="39"/>
      <c r="Y226" s="32"/>
      <c r="Z226" s="32"/>
      <c r="AA226" s="32"/>
      <c r="AB226" s="32"/>
      <c r="AC226" s="33"/>
      <c r="AD226" s="156"/>
      <c r="AE226" s="238"/>
      <c r="AF226" s="38"/>
      <c r="AG226" s="260"/>
    </row>
    <row r="227" spans="1:33" ht="15.6" hidden="1" outlineLevel="1" x14ac:dyDescent="0.3">
      <c r="A227" s="157">
        <v>197</v>
      </c>
      <c r="B227" s="237"/>
      <c r="C227" s="135"/>
      <c r="D227" s="26"/>
      <c r="E227" s="28"/>
      <c r="F227" s="28"/>
      <c r="G227" s="27"/>
      <c r="H227" s="28"/>
      <c r="I227" s="28"/>
      <c r="J227" s="30"/>
      <c r="K227" s="39"/>
      <c r="L227" s="32"/>
      <c r="M227" s="32"/>
      <c r="N227" s="32"/>
      <c r="O227" s="33"/>
      <c r="P227" s="29"/>
      <c r="Q227" s="28"/>
      <c r="R227" s="27"/>
      <c r="S227" s="34"/>
      <c r="T227" s="27"/>
      <c r="U227" s="28"/>
      <c r="V227" s="27"/>
      <c r="W227" s="30"/>
      <c r="X227" s="39"/>
      <c r="Y227" s="32"/>
      <c r="Z227" s="32"/>
      <c r="AA227" s="32"/>
      <c r="AB227" s="32"/>
      <c r="AC227" s="33"/>
      <c r="AD227" s="156"/>
      <c r="AE227" s="238"/>
      <c r="AF227" s="38"/>
      <c r="AG227" s="260"/>
    </row>
    <row r="228" spans="1:33" ht="14.25" hidden="1" customHeight="1" outlineLevel="1" thickBot="1" x14ac:dyDescent="0.35">
      <c r="A228" s="157">
        <v>198</v>
      </c>
      <c r="B228" s="237"/>
      <c r="C228" s="135"/>
      <c r="D228" s="159"/>
      <c r="E228" s="160"/>
      <c r="F228" s="160"/>
      <c r="G228" s="220"/>
      <c r="H228" s="160"/>
      <c r="I228" s="160"/>
      <c r="J228" s="161"/>
      <c r="K228" s="162"/>
      <c r="L228" s="163"/>
      <c r="M228" s="163"/>
      <c r="N228" s="163"/>
      <c r="O228" s="59"/>
      <c r="P228" s="29"/>
      <c r="Q228" s="160"/>
      <c r="R228" s="27"/>
      <c r="S228" s="34"/>
      <c r="T228" s="27"/>
      <c r="U228" s="160"/>
      <c r="V228" s="27"/>
      <c r="W228" s="161"/>
      <c r="X228" s="162"/>
      <c r="Y228" s="163"/>
      <c r="Z228" s="163"/>
      <c r="AA228" s="163"/>
      <c r="AB228" s="163"/>
      <c r="AC228" s="59"/>
      <c r="AD228" s="201"/>
      <c r="AE228" s="262"/>
      <c r="AF228" s="164"/>
      <c r="AG228" s="261"/>
    </row>
    <row r="229" spans="1:33" ht="16.2" collapsed="1" thickBot="1" x14ac:dyDescent="0.35">
      <c r="A229" s="24" t="s">
        <v>6</v>
      </c>
      <c r="B229" s="130"/>
      <c r="C229" s="123" t="s">
        <v>10</v>
      </c>
      <c r="D229" s="64">
        <f t="shared" ref="D229:AC229" si="11">SUM(D194:D228)</f>
        <v>0</v>
      </c>
      <c r="E229" s="104">
        <f t="shared" si="11"/>
        <v>0</v>
      </c>
      <c r="F229" s="104">
        <f t="shared" si="11"/>
        <v>0</v>
      </c>
      <c r="G229" s="104">
        <f t="shared" si="11"/>
        <v>0</v>
      </c>
      <c r="H229" s="104">
        <f t="shared" si="11"/>
        <v>0</v>
      </c>
      <c r="I229" s="104">
        <f t="shared" si="11"/>
        <v>0</v>
      </c>
      <c r="J229" s="105">
        <f t="shared" si="11"/>
        <v>0</v>
      </c>
      <c r="K229" s="68">
        <f t="shared" si="11"/>
        <v>0</v>
      </c>
      <c r="L229" s="105">
        <f t="shared" si="11"/>
        <v>0</v>
      </c>
      <c r="M229" s="105">
        <f t="shared" si="11"/>
        <v>0</v>
      </c>
      <c r="N229" s="109">
        <f t="shared" si="11"/>
        <v>0</v>
      </c>
      <c r="O229" s="131">
        <f t="shared" si="11"/>
        <v>0</v>
      </c>
      <c r="P229" s="107">
        <f t="shared" si="11"/>
        <v>0</v>
      </c>
      <c r="Q229" s="64">
        <f t="shared" si="11"/>
        <v>0</v>
      </c>
      <c r="R229" s="104">
        <f t="shared" si="11"/>
        <v>0</v>
      </c>
      <c r="S229" s="124">
        <f t="shared" si="11"/>
        <v>0</v>
      </c>
      <c r="T229" s="64">
        <f t="shared" si="11"/>
        <v>0</v>
      </c>
      <c r="U229" s="64">
        <f t="shared" si="11"/>
        <v>0</v>
      </c>
      <c r="V229" s="64">
        <f t="shared" si="11"/>
        <v>0</v>
      </c>
      <c r="W229" s="67">
        <f t="shared" si="11"/>
        <v>0</v>
      </c>
      <c r="X229" s="67">
        <f t="shared" si="11"/>
        <v>0</v>
      </c>
      <c r="Y229" s="67">
        <f t="shared" si="11"/>
        <v>0</v>
      </c>
      <c r="Z229" s="67">
        <f t="shared" si="11"/>
        <v>0</v>
      </c>
      <c r="AA229" s="67">
        <f t="shared" si="11"/>
        <v>0</v>
      </c>
      <c r="AB229" s="67">
        <f t="shared" si="11"/>
        <v>0</v>
      </c>
      <c r="AC229" s="67">
        <f t="shared" si="11"/>
        <v>0</v>
      </c>
      <c r="AD229" s="165"/>
      <c r="AE229" s="73">
        <f>SUM(AE194:AE228)</f>
        <v>0</v>
      </c>
      <c r="AF229" s="247">
        <f>SUM(AF194:AF228)</f>
        <v>0</v>
      </c>
      <c r="AG229" s="131">
        <f>SUM(AG194:AG228)</f>
        <v>0</v>
      </c>
    </row>
    <row r="230" spans="1:33" ht="18" hidden="1" outlineLevel="1" thickBot="1" x14ac:dyDescent="0.35">
      <c r="A230" s="203"/>
      <c r="B230" s="23"/>
      <c r="C230" s="308" t="str">
        <f>Määrittelyt!$B$2</f>
        <v>Lions Club Mikroyhdistys ry</v>
      </c>
      <c r="D230" s="308"/>
      <c r="E230" s="308"/>
      <c r="F230" s="308"/>
      <c r="G230" s="308"/>
      <c r="H230" s="212"/>
      <c r="I230" s="212"/>
      <c r="J230" s="134"/>
      <c r="K230" s="134"/>
      <c r="L230" s="134"/>
      <c r="M230" s="134"/>
      <c r="N230" s="134"/>
      <c r="O230" s="204"/>
      <c r="P230" s="205"/>
      <c r="Q230" s="206"/>
      <c r="R230" s="207"/>
      <c r="S230" s="208"/>
      <c r="T230" s="209"/>
      <c r="U230" s="206"/>
      <c r="V230" s="207"/>
      <c r="W230" s="132"/>
      <c r="X230" s="133"/>
      <c r="Y230" s="133"/>
      <c r="Z230" s="133"/>
      <c r="AA230" s="133"/>
      <c r="AB230" s="133"/>
      <c r="AC230" s="210"/>
      <c r="AD230" s="211"/>
      <c r="AE230" s="211"/>
      <c r="AF230" s="252"/>
      <c r="AG230" s="253"/>
    </row>
    <row r="231" spans="1:33" ht="18" hidden="1" outlineLevel="1" thickBot="1" x14ac:dyDescent="0.35">
      <c r="A231" s="5"/>
      <c r="B231" s="14" t="s">
        <v>16</v>
      </c>
      <c r="C231" s="15" t="str">
        <f>Määrittelyt!$B$3</f>
        <v>2023-2024</v>
      </c>
      <c r="D231" s="16"/>
      <c r="E231" s="17"/>
      <c r="F231" s="17"/>
      <c r="G231" s="17"/>
      <c r="H231" s="17"/>
      <c r="I231" s="17" t="str">
        <f>Määrittelyt!$B$4</f>
        <v>Hallinto TULOT JA MENOT</v>
      </c>
      <c r="J231" s="18"/>
      <c r="K231" s="18"/>
      <c r="L231" s="18"/>
      <c r="M231" s="18"/>
      <c r="N231" s="18"/>
      <c r="O231" s="19"/>
      <c r="P231" s="305" t="str">
        <f>Määrittelyt!$B$5</f>
        <v>Aktiviteettit TULOT JA MENOT</v>
      </c>
      <c r="Q231" s="305"/>
      <c r="R231" s="305"/>
      <c r="S231" s="305"/>
      <c r="T231" s="305"/>
      <c r="U231" s="305"/>
      <c r="V231" s="305"/>
      <c r="W231" s="305"/>
      <c r="X231" s="305"/>
      <c r="Y231" s="305"/>
      <c r="Z231" s="305"/>
      <c r="AA231" s="305"/>
      <c r="AB231" s="305"/>
      <c r="AC231" s="305"/>
      <c r="AD231" s="222"/>
      <c r="AE231" s="202" t="str">
        <f>Määrittelyt!$B$6</f>
        <v>YLEISAVUSTUS</v>
      </c>
      <c r="AF231" s="306" t="str">
        <f>Määrittelyt!$B$7</f>
        <v>RAHANKERÄYS</v>
      </c>
      <c r="AG231" s="307"/>
    </row>
    <row r="232" spans="1:33" ht="15" hidden="1" outlineLevel="1" thickBot="1" x14ac:dyDescent="0.35">
      <c r="A232" s="20" t="s">
        <v>7</v>
      </c>
      <c r="B232" s="21" t="s">
        <v>50</v>
      </c>
      <c r="C232" s="22" t="s">
        <v>8</v>
      </c>
      <c r="D232" s="22" t="str">
        <f>Määrittelyt!$B$11</f>
        <v>Jäsenmaksut</v>
      </c>
      <c r="E232" s="22" t="str">
        <f>Määrittelyt!$C$11</f>
        <v>Kokousmaksut</v>
      </c>
      <c r="F232" s="22" t="str">
        <f>Määrittelyt!$D$11</f>
        <v>Talkootulot</v>
      </c>
      <c r="G232" s="22" t="str">
        <f>Määrittelyt!$E$11</f>
        <v>Liikenneohjaus</v>
      </c>
      <c r="H232" s="213" t="str">
        <f>Määrittelyt!$F$11</f>
        <v>Inventaario</v>
      </c>
      <c r="I232" s="22" t="str">
        <f>Määrittelyt!$G$11</f>
        <v>Muu tulot</v>
      </c>
      <c r="J232" s="214" t="str">
        <f>Määrittelyt!$B$13</f>
        <v>Henkilöstökulut</v>
      </c>
      <c r="K232" s="214" t="str">
        <f>Määrittelyt!$C$13</f>
        <v>Liitto jäsenmaksu</v>
      </c>
      <c r="L232" s="214" t="str">
        <f>Määrittelyt!$D$13</f>
        <v>LCI jäsenmaksu</v>
      </c>
      <c r="M232" s="214" t="str">
        <f>Määrittelyt!$E$13</f>
        <v>Piirin jäsenmaksu</v>
      </c>
      <c r="N232" s="214" t="str">
        <f>Määrittelyt!$F$13</f>
        <v>Kokouskulut</v>
      </c>
      <c r="O232" s="214" t="str">
        <f>Määrittelyt!$G$13</f>
        <v>Muut kulut</v>
      </c>
      <c r="P232" s="22" t="str">
        <f>Määrittelyt!$B$16</f>
        <v>Konsertti</v>
      </c>
      <c r="Q232" s="22" t="str">
        <f>Määrittelyt!$C$16</f>
        <v>Adressit ja joulukortit</v>
      </c>
      <c r="R232" s="22" t="str">
        <f>Määrittelyt!$D$16</f>
        <v>Talkoot</v>
      </c>
      <c r="S232" s="22" t="str">
        <f>Määrittelyt!$E$16</f>
        <v>Liikenneohjaus</v>
      </c>
      <c r="T232" s="22" t="str">
        <f>Määrittelyt!$F$16</f>
        <v>Inventaario</v>
      </c>
      <c r="U232" s="22" t="str">
        <f>Määrittelyt!$G$16</f>
        <v>Ei käytössä</v>
      </c>
      <c r="V232" s="22" t="str">
        <f>Määrittelyt!$H$16</f>
        <v>Muut tulot</v>
      </c>
      <c r="W232" s="214" t="str">
        <f>Määrittelyt!$B$18</f>
        <v>Konsertti</v>
      </c>
      <c r="X232" s="214" t="str">
        <f>Määrittelyt!$C$18</f>
        <v>Adressit ja joulukortit</v>
      </c>
      <c r="Y232" s="214" t="str">
        <f>Määrittelyt!$D$18</f>
        <v>Talkoot</v>
      </c>
      <c r="Z232" s="214" t="str">
        <f>Määrittelyt!$E$18</f>
        <v>Liikenneohjaus</v>
      </c>
      <c r="AA232" s="214" t="str">
        <f>Määrittelyt!$F$18</f>
        <v>Inventaario</v>
      </c>
      <c r="AB232" s="214" t="str">
        <f>Määrittelyt!$G$18</f>
        <v>LCIF ja avustukset</v>
      </c>
      <c r="AC232" s="214" t="str">
        <f>Määrittelyt!$H$18</f>
        <v>Muut kulut</v>
      </c>
      <c r="AD232" s="214"/>
      <c r="AE232" s="22" t="str">
        <f>Määrittelyt!$B$20</f>
        <v>Yleisavustukset +/-</v>
      </c>
      <c r="AF232" s="244" t="str">
        <f>Määrittelyt!$I$16</f>
        <v>Keräystuotot</v>
      </c>
      <c r="AG232" s="245" t="str">
        <f>Määrittelyt!$I$18</f>
        <v>Keräyskulut</v>
      </c>
    </row>
    <row r="233" spans="1:33" ht="16.2" hidden="1" outlineLevel="1" thickBot="1" x14ac:dyDescent="0.35">
      <c r="A233" s="147" t="s">
        <v>6</v>
      </c>
      <c r="B233" s="148"/>
      <c r="C233" s="149" t="s">
        <v>12</v>
      </c>
      <c r="D233" s="64">
        <f t="shared" ref="D233:S233" si="12">D229</f>
        <v>0</v>
      </c>
      <c r="E233" s="104">
        <f t="shared" si="12"/>
        <v>0</v>
      </c>
      <c r="F233" s="104">
        <f t="shared" si="12"/>
        <v>0</v>
      </c>
      <c r="G233" s="104">
        <f t="shared" si="12"/>
        <v>0</v>
      </c>
      <c r="H233" s="104">
        <f t="shared" si="12"/>
        <v>0</v>
      </c>
      <c r="I233" s="104">
        <f t="shared" si="12"/>
        <v>0</v>
      </c>
      <c r="J233" s="105">
        <f t="shared" si="12"/>
        <v>0</v>
      </c>
      <c r="K233" s="68">
        <f t="shared" si="12"/>
        <v>0</v>
      </c>
      <c r="L233" s="105">
        <f t="shared" si="12"/>
        <v>0</v>
      </c>
      <c r="M233" s="105">
        <f t="shared" si="12"/>
        <v>0</v>
      </c>
      <c r="N233" s="109">
        <f t="shared" si="12"/>
        <v>0</v>
      </c>
      <c r="O233" s="131">
        <f t="shared" si="12"/>
        <v>0</v>
      </c>
      <c r="P233" s="107">
        <f t="shared" si="12"/>
        <v>0</v>
      </c>
      <c r="Q233" s="64">
        <f t="shared" si="12"/>
        <v>0</v>
      </c>
      <c r="R233" s="104">
        <f t="shared" si="12"/>
        <v>0</v>
      </c>
      <c r="S233" s="124">
        <f t="shared" si="12"/>
        <v>0</v>
      </c>
      <c r="T233" s="64">
        <f>T228</f>
        <v>0</v>
      </c>
      <c r="U233" s="64">
        <f t="shared" ref="U233:AC233" si="13">U229</f>
        <v>0</v>
      </c>
      <c r="V233" s="64">
        <f t="shared" si="13"/>
        <v>0</v>
      </c>
      <c r="W233" s="67">
        <f t="shared" si="13"/>
        <v>0</v>
      </c>
      <c r="X233" s="67">
        <f t="shared" si="13"/>
        <v>0</v>
      </c>
      <c r="Y233" s="67">
        <f t="shared" si="13"/>
        <v>0</v>
      </c>
      <c r="Z233" s="67">
        <f t="shared" si="13"/>
        <v>0</v>
      </c>
      <c r="AA233" s="67">
        <f t="shared" si="13"/>
        <v>0</v>
      </c>
      <c r="AB233" s="67">
        <f t="shared" si="13"/>
        <v>0</v>
      </c>
      <c r="AC233" s="67">
        <f t="shared" si="13"/>
        <v>0</v>
      </c>
      <c r="AD233" s="150"/>
      <c r="AE233" s="73">
        <f>AE229</f>
        <v>0</v>
      </c>
      <c r="AF233" s="247">
        <f>AF229</f>
        <v>0</v>
      </c>
      <c r="AG233" s="131">
        <f>AG229</f>
        <v>0</v>
      </c>
    </row>
    <row r="234" spans="1:33" ht="15.6" hidden="1" outlineLevel="1" x14ac:dyDescent="0.3">
      <c r="A234" s="166">
        <v>199</v>
      </c>
      <c r="B234" s="237"/>
      <c r="C234" s="135"/>
      <c r="D234" s="151"/>
      <c r="E234" s="152"/>
      <c r="F234" s="152"/>
      <c r="G234" s="219"/>
      <c r="H234" s="221"/>
      <c r="I234" s="221"/>
      <c r="J234" s="154"/>
      <c r="K234" s="28"/>
      <c r="L234" s="27"/>
      <c r="M234" s="27"/>
      <c r="N234" s="27"/>
      <c r="O234" s="33"/>
      <c r="P234" s="155"/>
      <c r="Q234" s="39"/>
      <c r="R234" s="32"/>
      <c r="S234" s="34"/>
      <c r="T234" s="32"/>
      <c r="U234" s="28"/>
      <c r="V234" s="27"/>
      <c r="W234" s="26"/>
      <c r="X234" s="28"/>
      <c r="Y234" s="27"/>
      <c r="Z234" s="27"/>
      <c r="AA234" s="27"/>
      <c r="AB234" s="31"/>
      <c r="AC234" s="87"/>
      <c r="AD234" s="156"/>
      <c r="AE234" s="238"/>
      <c r="AF234" s="30"/>
      <c r="AG234" s="33"/>
    </row>
    <row r="235" spans="1:33" ht="15.6" hidden="1" outlineLevel="1" x14ac:dyDescent="0.3">
      <c r="A235" s="166">
        <v>200</v>
      </c>
      <c r="B235" s="237"/>
      <c r="C235" s="135"/>
      <c r="D235" s="26"/>
      <c r="E235" s="28"/>
      <c r="F235" s="28"/>
      <c r="G235" s="27"/>
      <c r="H235" s="28"/>
      <c r="I235" s="28"/>
      <c r="J235" s="30"/>
      <c r="K235" s="39"/>
      <c r="L235" s="32"/>
      <c r="M235" s="32"/>
      <c r="N235" s="32"/>
      <c r="O235" s="33"/>
      <c r="P235" s="29"/>
      <c r="Q235" s="28"/>
      <c r="R235" s="27"/>
      <c r="S235" s="34"/>
      <c r="T235" s="27"/>
      <c r="U235" s="28"/>
      <c r="V235" s="27"/>
      <c r="W235" s="30"/>
      <c r="X235" s="39"/>
      <c r="Y235" s="32"/>
      <c r="Z235" s="32"/>
      <c r="AA235" s="32"/>
      <c r="AB235" s="32"/>
      <c r="AC235" s="33"/>
      <c r="AD235" s="156"/>
      <c r="AE235" s="238"/>
      <c r="AF235" s="38"/>
      <c r="AG235" s="260"/>
    </row>
    <row r="236" spans="1:33" ht="15.6" hidden="1" outlineLevel="1" x14ac:dyDescent="0.3">
      <c r="A236" s="166">
        <v>201</v>
      </c>
      <c r="B236" s="237"/>
      <c r="C236" s="135"/>
      <c r="D236" s="26"/>
      <c r="E236" s="28"/>
      <c r="F236" s="28"/>
      <c r="G236" s="27"/>
      <c r="H236" s="28"/>
      <c r="I236" s="28"/>
      <c r="J236" s="30"/>
      <c r="K236" s="39"/>
      <c r="L236" s="32"/>
      <c r="M236" s="32"/>
      <c r="N236" s="32"/>
      <c r="O236" s="33"/>
      <c r="P236" s="29"/>
      <c r="Q236" s="28"/>
      <c r="R236" s="27"/>
      <c r="S236" s="34"/>
      <c r="T236" s="27"/>
      <c r="U236" s="28"/>
      <c r="V236" s="27"/>
      <c r="W236" s="30"/>
      <c r="X236" s="39"/>
      <c r="Y236" s="32"/>
      <c r="Z236" s="32"/>
      <c r="AA236" s="32"/>
      <c r="AB236" s="32"/>
      <c r="AC236" s="33"/>
      <c r="AD236" s="156"/>
      <c r="AE236" s="238"/>
      <c r="AF236" s="38"/>
      <c r="AG236" s="260"/>
    </row>
    <row r="237" spans="1:33" ht="15.6" hidden="1" outlineLevel="1" x14ac:dyDescent="0.3">
      <c r="A237" s="166">
        <v>202</v>
      </c>
      <c r="B237" s="237"/>
      <c r="C237" s="135"/>
      <c r="D237" s="26"/>
      <c r="E237" s="28"/>
      <c r="F237" s="28"/>
      <c r="G237" s="27"/>
      <c r="H237" s="28"/>
      <c r="I237" s="28"/>
      <c r="J237" s="30"/>
      <c r="K237" s="39"/>
      <c r="L237" s="32"/>
      <c r="M237" s="32"/>
      <c r="N237" s="32"/>
      <c r="O237" s="33"/>
      <c r="P237" s="29"/>
      <c r="Q237" s="28"/>
      <c r="R237" s="27"/>
      <c r="S237" s="34"/>
      <c r="T237" s="27"/>
      <c r="U237" s="28"/>
      <c r="V237" s="27"/>
      <c r="W237" s="30"/>
      <c r="X237" s="39"/>
      <c r="Y237" s="32"/>
      <c r="Z237" s="32"/>
      <c r="AA237" s="32"/>
      <c r="AB237" s="32"/>
      <c r="AC237" s="33"/>
      <c r="AD237" s="156"/>
      <c r="AE237" s="238"/>
      <c r="AF237" s="38"/>
      <c r="AG237" s="260"/>
    </row>
    <row r="238" spans="1:33" ht="15.6" hidden="1" outlineLevel="1" x14ac:dyDescent="0.3">
      <c r="A238" s="166">
        <v>203</v>
      </c>
      <c r="B238" s="237"/>
      <c r="C238" s="135"/>
      <c r="D238" s="26"/>
      <c r="E238" s="28"/>
      <c r="F238" s="28"/>
      <c r="G238" s="27"/>
      <c r="H238" s="28"/>
      <c r="I238" s="28"/>
      <c r="J238" s="30"/>
      <c r="K238" s="39"/>
      <c r="L238" s="32"/>
      <c r="M238" s="32"/>
      <c r="N238" s="32"/>
      <c r="O238" s="33"/>
      <c r="P238" s="29"/>
      <c r="Q238" s="28"/>
      <c r="R238" s="27"/>
      <c r="S238" s="34"/>
      <c r="T238" s="27"/>
      <c r="U238" s="28"/>
      <c r="V238" s="27"/>
      <c r="W238" s="30"/>
      <c r="X238" s="39"/>
      <c r="Y238" s="32"/>
      <c r="Z238" s="32"/>
      <c r="AA238" s="32"/>
      <c r="AB238" s="32"/>
      <c r="AC238" s="33"/>
      <c r="AD238" s="156"/>
      <c r="AE238" s="238"/>
      <c r="AF238" s="38"/>
      <c r="AG238" s="260"/>
    </row>
    <row r="239" spans="1:33" ht="15.6" hidden="1" outlineLevel="1" x14ac:dyDescent="0.3">
      <c r="A239" s="166">
        <v>204</v>
      </c>
      <c r="B239" s="237"/>
      <c r="C239" s="135"/>
      <c r="D239" s="26"/>
      <c r="E239" s="28"/>
      <c r="F239" s="28"/>
      <c r="G239" s="27"/>
      <c r="H239" s="28"/>
      <c r="I239" s="28"/>
      <c r="J239" s="30"/>
      <c r="K239" s="39"/>
      <c r="L239" s="32"/>
      <c r="M239" s="32"/>
      <c r="N239" s="32"/>
      <c r="O239" s="33"/>
      <c r="P239" s="29"/>
      <c r="Q239" s="28"/>
      <c r="R239" s="27"/>
      <c r="S239" s="34"/>
      <c r="T239" s="27"/>
      <c r="U239" s="28"/>
      <c r="V239" s="27"/>
      <c r="W239" s="30"/>
      <c r="X239" s="39"/>
      <c r="Y239" s="32"/>
      <c r="Z239" s="32"/>
      <c r="AA239" s="32"/>
      <c r="AB239" s="32"/>
      <c r="AC239" s="33"/>
      <c r="AD239" s="156"/>
      <c r="AE239" s="238"/>
      <c r="AF239" s="38"/>
      <c r="AG239" s="260"/>
    </row>
    <row r="240" spans="1:33" ht="15.6" hidden="1" outlineLevel="1" x14ac:dyDescent="0.3">
      <c r="A240" s="166">
        <v>205</v>
      </c>
      <c r="B240" s="237"/>
      <c r="C240" s="135"/>
      <c r="D240" s="26"/>
      <c r="E240" s="28"/>
      <c r="F240" s="28"/>
      <c r="G240" s="27"/>
      <c r="H240" s="28"/>
      <c r="I240" s="28"/>
      <c r="J240" s="30"/>
      <c r="K240" s="39"/>
      <c r="L240" s="32"/>
      <c r="M240" s="32"/>
      <c r="N240" s="32"/>
      <c r="O240" s="33"/>
      <c r="P240" s="29"/>
      <c r="Q240" s="28"/>
      <c r="R240" s="27"/>
      <c r="S240" s="34"/>
      <c r="T240" s="27"/>
      <c r="U240" s="28"/>
      <c r="V240" s="27"/>
      <c r="W240" s="30"/>
      <c r="X240" s="39"/>
      <c r="Y240" s="32"/>
      <c r="Z240" s="32"/>
      <c r="AA240" s="32"/>
      <c r="AB240" s="32"/>
      <c r="AC240" s="33"/>
      <c r="AD240" s="156"/>
      <c r="AE240" s="238"/>
      <c r="AF240" s="38"/>
      <c r="AG240" s="260"/>
    </row>
    <row r="241" spans="1:33" ht="15.6" hidden="1" outlineLevel="1" x14ac:dyDescent="0.3">
      <c r="A241" s="166">
        <v>206</v>
      </c>
      <c r="B241" s="237"/>
      <c r="C241" s="135"/>
      <c r="D241" s="26"/>
      <c r="E241" s="28"/>
      <c r="F241" s="28"/>
      <c r="G241" s="27"/>
      <c r="H241" s="28"/>
      <c r="I241" s="28"/>
      <c r="J241" s="30"/>
      <c r="K241" s="39"/>
      <c r="L241" s="32"/>
      <c r="M241" s="32"/>
      <c r="N241" s="32"/>
      <c r="O241" s="33"/>
      <c r="P241" s="29"/>
      <c r="Q241" s="28"/>
      <c r="R241" s="27"/>
      <c r="S241" s="34"/>
      <c r="T241" s="27"/>
      <c r="U241" s="28"/>
      <c r="V241" s="27"/>
      <c r="W241" s="30"/>
      <c r="X241" s="39"/>
      <c r="Y241" s="32"/>
      <c r="Z241" s="32"/>
      <c r="AA241" s="32"/>
      <c r="AB241" s="32"/>
      <c r="AC241" s="33"/>
      <c r="AD241" s="156"/>
      <c r="AE241" s="238"/>
      <c r="AF241" s="38"/>
      <c r="AG241" s="260"/>
    </row>
    <row r="242" spans="1:33" ht="15.6" hidden="1" outlineLevel="1" x14ac:dyDescent="0.3">
      <c r="A242" s="166">
        <v>207</v>
      </c>
      <c r="B242" s="237"/>
      <c r="C242" s="135"/>
      <c r="D242" s="26"/>
      <c r="E242" s="28"/>
      <c r="F242" s="28"/>
      <c r="G242" s="27"/>
      <c r="H242" s="28"/>
      <c r="I242" s="28"/>
      <c r="J242" s="30"/>
      <c r="K242" s="39"/>
      <c r="L242" s="32"/>
      <c r="M242" s="32"/>
      <c r="N242" s="32"/>
      <c r="O242" s="33"/>
      <c r="P242" s="29"/>
      <c r="Q242" s="28"/>
      <c r="R242" s="27"/>
      <c r="S242" s="34"/>
      <c r="T242" s="27"/>
      <c r="U242" s="28"/>
      <c r="V242" s="27"/>
      <c r="W242" s="30"/>
      <c r="X242" s="39"/>
      <c r="Y242" s="32"/>
      <c r="Z242" s="32"/>
      <c r="AA242" s="32"/>
      <c r="AB242" s="32"/>
      <c r="AC242" s="33"/>
      <c r="AD242" s="156"/>
      <c r="AE242" s="238"/>
      <c r="AF242" s="38"/>
      <c r="AG242" s="260"/>
    </row>
    <row r="243" spans="1:33" ht="15.6" hidden="1" outlineLevel="1" x14ac:dyDescent="0.3">
      <c r="A243" s="166">
        <v>208</v>
      </c>
      <c r="B243" s="237"/>
      <c r="C243" s="135"/>
      <c r="D243" s="26" t="s">
        <v>6</v>
      </c>
      <c r="E243" s="28"/>
      <c r="F243" s="28"/>
      <c r="G243" s="27"/>
      <c r="H243" s="28"/>
      <c r="I243" s="28"/>
      <c r="J243" s="30"/>
      <c r="K243" s="39"/>
      <c r="L243" s="32"/>
      <c r="M243" s="32"/>
      <c r="N243" s="32"/>
      <c r="O243" s="33"/>
      <c r="P243" s="29"/>
      <c r="Q243" s="28"/>
      <c r="R243" s="27"/>
      <c r="S243" s="34"/>
      <c r="T243" s="27"/>
      <c r="U243" s="28"/>
      <c r="V243" s="27"/>
      <c r="W243" s="30"/>
      <c r="X243" s="39"/>
      <c r="Y243" s="32"/>
      <c r="Z243" s="32"/>
      <c r="AA243" s="32"/>
      <c r="AB243" s="32"/>
      <c r="AC243" s="33"/>
      <c r="AD243" s="156"/>
      <c r="AE243" s="238"/>
      <c r="AF243" s="38"/>
      <c r="AG243" s="260"/>
    </row>
    <row r="244" spans="1:33" ht="15.6" hidden="1" outlineLevel="1" x14ac:dyDescent="0.3">
      <c r="A244" s="166">
        <v>209</v>
      </c>
      <c r="B244" s="237"/>
      <c r="C244" s="158"/>
      <c r="D244" s="26"/>
      <c r="E244" s="28"/>
      <c r="F244" s="28"/>
      <c r="G244" s="27"/>
      <c r="H244" s="28"/>
      <c r="I244" s="28"/>
      <c r="J244" s="30"/>
      <c r="K244" s="39"/>
      <c r="L244" s="32"/>
      <c r="M244" s="32"/>
      <c r="N244" s="32"/>
      <c r="O244" s="33"/>
      <c r="P244" s="29"/>
      <c r="Q244" s="28"/>
      <c r="R244" s="27"/>
      <c r="S244" s="34"/>
      <c r="T244" s="27"/>
      <c r="U244" s="28"/>
      <c r="V244" s="27"/>
      <c r="W244" s="30"/>
      <c r="X244" s="39"/>
      <c r="Y244" s="32"/>
      <c r="Z244" s="32"/>
      <c r="AA244" s="32"/>
      <c r="AB244" s="32"/>
      <c r="AC244" s="33"/>
      <c r="AD244" s="156"/>
      <c r="AE244" s="238"/>
      <c r="AF244" s="38"/>
      <c r="AG244" s="260"/>
    </row>
    <row r="245" spans="1:33" ht="15.6" hidden="1" outlineLevel="1" x14ac:dyDescent="0.3">
      <c r="A245" s="166">
        <v>210</v>
      </c>
      <c r="B245" s="237"/>
      <c r="C245" s="135"/>
      <c r="D245" s="26"/>
      <c r="E245" s="28"/>
      <c r="F245" s="28"/>
      <c r="G245" s="27"/>
      <c r="H245" s="28"/>
      <c r="I245" s="28"/>
      <c r="J245" s="30"/>
      <c r="K245" s="39"/>
      <c r="L245" s="32"/>
      <c r="M245" s="32"/>
      <c r="N245" s="32"/>
      <c r="O245" s="33"/>
      <c r="P245" s="29"/>
      <c r="Q245" s="28"/>
      <c r="R245" s="27"/>
      <c r="S245" s="34"/>
      <c r="T245" s="27"/>
      <c r="U245" s="28"/>
      <c r="V245" s="27"/>
      <c r="W245" s="30"/>
      <c r="X245" s="39"/>
      <c r="Y245" s="32"/>
      <c r="Z245" s="32"/>
      <c r="AA245" s="32"/>
      <c r="AB245" s="32"/>
      <c r="AC245" s="33"/>
      <c r="AD245" s="156"/>
      <c r="AE245" s="238"/>
      <c r="AF245" s="38"/>
      <c r="AG245" s="260"/>
    </row>
    <row r="246" spans="1:33" ht="15.6" hidden="1" outlineLevel="1" x14ac:dyDescent="0.3">
      <c r="A246" s="166">
        <v>211</v>
      </c>
      <c r="B246" s="237"/>
      <c r="C246" s="135"/>
      <c r="D246" s="26"/>
      <c r="E246" s="28"/>
      <c r="F246" s="28"/>
      <c r="G246" s="27"/>
      <c r="H246" s="28"/>
      <c r="I246" s="28"/>
      <c r="J246" s="30"/>
      <c r="K246" s="39"/>
      <c r="L246" s="32"/>
      <c r="M246" s="32"/>
      <c r="N246" s="32"/>
      <c r="O246" s="33"/>
      <c r="P246" s="29"/>
      <c r="Q246" s="28"/>
      <c r="R246" s="27"/>
      <c r="S246" s="34"/>
      <c r="T246" s="27"/>
      <c r="U246" s="28"/>
      <c r="V246" s="27"/>
      <c r="W246" s="30"/>
      <c r="X246" s="39"/>
      <c r="Y246" s="32"/>
      <c r="Z246" s="32"/>
      <c r="AA246" s="32"/>
      <c r="AB246" s="32"/>
      <c r="AC246" s="33"/>
      <c r="AD246" s="156"/>
      <c r="AE246" s="238"/>
      <c r="AF246" s="38"/>
      <c r="AG246" s="260"/>
    </row>
    <row r="247" spans="1:33" ht="15.6" hidden="1" outlineLevel="1" x14ac:dyDescent="0.3">
      <c r="A247" s="166">
        <v>212</v>
      </c>
      <c r="B247" s="237"/>
      <c r="C247" s="135"/>
      <c r="D247" s="26"/>
      <c r="E247" s="28"/>
      <c r="F247" s="28"/>
      <c r="G247" s="27"/>
      <c r="H247" s="28"/>
      <c r="I247" s="28"/>
      <c r="J247" s="30"/>
      <c r="K247" s="39"/>
      <c r="L247" s="32"/>
      <c r="M247" s="32"/>
      <c r="N247" s="32"/>
      <c r="O247" s="33"/>
      <c r="P247" s="29"/>
      <c r="Q247" s="28"/>
      <c r="R247" s="27"/>
      <c r="S247" s="34"/>
      <c r="T247" s="27"/>
      <c r="U247" s="28"/>
      <c r="V247" s="27"/>
      <c r="W247" s="30"/>
      <c r="X247" s="39"/>
      <c r="Y247" s="32"/>
      <c r="Z247" s="32"/>
      <c r="AA247" s="32"/>
      <c r="AB247" s="32"/>
      <c r="AC247" s="33"/>
      <c r="AD247" s="156"/>
      <c r="AE247" s="238"/>
      <c r="AF247" s="38"/>
      <c r="AG247" s="260"/>
    </row>
    <row r="248" spans="1:33" ht="15.6" hidden="1" outlineLevel="1" x14ac:dyDescent="0.3">
      <c r="A248" s="166">
        <v>213</v>
      </c>
      <c r="B248" s="237"/>
      <c r="D248" s="26"/>
      <c r="E248" s="28"/>
      <c r="F248" s="28"/>
      <c r="G248" s="27"/>
      <c r="H248" s="28"/>
      <c r="I248" s="28"/>
      <c r="J248" s="30"/>
      <c r="K248" s="39"/>
      <c r="L248" s="32"/>
      <c r="M248" s="32"/>
      <c r="N248" s="32"/>
      <c r="O248" s="33"/>
      <c r="P248" s="29"/>
      <c r="Q248" s="28"/>
      <c r="R248" s="27"/>
      <c r="S248" s="34"/>
      <c r="T248" s="27"/>
      <c r="U248" s="28"/>
      <c r="V248" s="27"/>
      <c r="W248" s="30"/>
      <c r="X248" s="39"/>
      <c r="Y248" s="32"/>
      <c r="Z248" s="32"/>
      <c r="AA248" s="32"/>
      <c r="AB248" s="32"/>
      <c r="AC248" s="33"/>
      <c r="AD248" s="156"/>
      <c r="AE248" s="238"/>
      <c r="AF248" s="38"/>
      <c r="AG248" s="260"/>
    </row>
    <row r="249" spans="1:33" ht="15.6" hidden="1" outlineLevel="1" x14ac:dyDescent="0.3">
      <c r="A249" s="166">
        <v>214</v>
      </c>
      <c r="B249" s="237"/>
      <c r="C249" s="135"/>
      <c r="D249" s="26"/>
      <c r="E249" s="28"/>
      <c r="F249" s="28"/>
      <c r="G249" s="27"/>
      <c r="H249" s="28"/>
      <c r="I249" s="28"/>
      <c r="J249" s="30"/>
      <c r="K249" s="39"/>
      <c r="L249" s="32"/>
      <c r="M249" s="32"/>
      <c r="N249" s="32"/>
      <c r="O249" s="33"/>
      <c r="P249" s="29"/>
      <c r="Q249" s="28"/>
      <c r="R249" s="27"/>
      <c r="S249" s="34"/>
      <c r="T249" s="27"/>
      <c r="U249" s="28"/>
      <c r="V249" s="27"/>
      <c r="W249" s="30"/>
      <c r="X249" s="39"/>
      <c r="Y249" s="32"/>
      <c r="Z249" s="32"/>
      <c r="AA249" s="32"/>
      <c r="AB249" s="32"/>
      <c r="AC249" s="33"/>
      <c r="AD249" s="156"/>
      <c r="AE249" s="238"/>
      <c r="AF249" s="38"/>
      <c r="AG249" s="260"/>
    </row>
    <row r="250" spans="1:33" ht="15.6" hidden="1" outlineLevel="1" x14ac:dyDescent="0.3">
      <c r="A250" s="166">
        <v>215</v>
      </c>
      <c r="B250" s="237"/>
      <c r="C250" s="135"/>
      <c r="D250" s="26"/>
      <c r="E250" s="28"/>
      <c r="F250" s="28"/>
      <c r="G250" s="27"/>
      <c r="H250" s="28"/>
      <c r="I250" s="28"/>
      <c r="J250" s="30"/>
      <c r="K250" s="39"/>
      <c r="L250" s="32"/>
      <c r="M250" s="32"/>
      <c r="N250" s="32"/>
      <c r="O250" s="33"/>
      <c r="P250" s="29"/>
      <c r="Q250" s="28"/>
      <c r="R250" s="27"/>
      <c r="S250" s="34"/>
      <c r="T250" s="27"/>
      <c r="U250" s="28"/>
      <c r="V250" s="27"/>
      <c r="W250" s="30"/>
      <c r="X250" s="39"/>
      <c r="Y250" s="32"/>
      <c r="Z250" s="32"/>
      <c r="AA250" s="32"/>
      <c r="AB250" s="32"/>
      <c r="AC250" s="33"/>
      <c r="AD250" s="156"/>
      <c r="AE250" s="238"/>
      <c r="AF250" s="38"/>
      <c r="AG250" s="260"/>
    </row>
    <row r="251" spans="1:33" ht="15.6" hidden="1" outlineLevel="1" x14ac:dyDescent="0.3">
      <c r="A251" s="166">
        <v>216</v>
      </c>
      <c r="B251" s="237"/>
      <c r="C251" s="135"/>
      <c r="D251" s="26"/>
      <c r="E251" s="28"/>
      <c r="F251" s="28"/>
      <c r="G251" s="27"/>
      <c r="H251" s="28"/>
      <c r="I251" s="28"/>
      <c r="J251" s="30"/>
      <c r="K251" s="39"/>
      <c r="L251" s="32"/>
      <c r="M251" s="32"/>
      <c r="N251" s="32"/>
      <c r="O251" s="33"/>
      <c r="P251" s="29"/>
      <c r="Q251" s="28"/>
      <c r="R251" s="27"/>
      <c r="S251" s="34"/>
      <c r="T251" s="27"/>
      <c r="U251" s="28"/>
      <c r="V251" s="27"/>
      <c r="W251" s="30"/>
      <c r="X251" s="39"/>
      <c r="Y251" s="32"/>
      <c r="Z251" s="32"/>
      <c r="AA251" s="32"/>
      <c r="AB251" s="32"/>
      <c r="AC251" s="33"/>
      <c r="AD251" s="156"/>
      <c r="AE251" s="238"/>
      <c r="AF251" s="38"/>
      <c r="AG251" s="260"/>
    </row>
    <row r="252" spans="1:33" ht="15.6" hidden="1" outlineLevel="1" x14ac:dyDescent="0.3">
      <c r="A252" s="166">
        <v>217</v>
      </c>
      <c r="B252" s="237"/>
      <c r="C252" s="135"/>
      <c r="D252" s="26"/>
      <c r="E252" s="28"/>
      <c r="F252" s="28"/>
      <c r="G252" s="27"/>
      <c r="H252" s="28"/>
      <c r="I252" s="28"/>
      <c r="J252" s="30"/>
      <c r="K252" s="39"/>
      <c r="L252" s="32"/>
      <c r="M252" s="32"/>
      <c r="N252" s="32"/>
      <c r="O252" s="33"/>
      <c r="P252" s="29"/>
      <c r="Q252" s="28"/>
      <c r="R252" s="27"/>
      <c r="S252" s="34"/>
      <c r="T252" s="27"/>
      <c r="U252" s="28"/>
      <c r="V252" s="27"/>
      <c r="W252" s="30"/>
      <c r="X252" s="39"/>
      <c r="Y252" s="32"/>
      <c r="Z252" s="32"/>
      <c r="AA252" s="32"/>
      <c r="AB252" s="32"/>
      <c r="AC252" s="33"/>
      <c r="AD252" s="156"/>
      <c r="AE252" s="238"/>
      <c r="AF252" s="38"/>
      <c r="AG252" s="260"/>
    </row>
    <row r="253" spans="1:33" ht="16.2" hidden="1" outlineLevel="1" thickBot="1" x14ac:dyDescent="0.35">
      <c r="A253" s="166">
        <v>218</v>
      </c>
      <c r="B253" s="237"/>
      <c r="C253" s="135"/>
      <c r="D253" s="26"/>
      <c r="E253" s="28"/>
      <c r="F253" s="28"/>
      <c r="G253" s="27"/>
      <c r="H253" s="160"/>
      <c r="I253" s="160"/>
      <c r="J253" s="30"/>
      <c r="K253" s="39"/>
      <c r="L253" s="32"/>
      <c r="M253" s="32"/>
      <c r="N253" s="32"/>
      <c r="O253" s="33"/>
      <c r="P253" s="29"/>
      <c r="Q253" s="28"/>
      <c r="R253" s="27"/>
      <c r="S253" s="34"/>
      <c r="T253" s="27"/>
      <c r="U253" s="28"/>
      <c r="V253" s="27"/>
      <c r="W253" s="30"/>
      <c r="X253" s="39"/>
      <c r="Y253" s="32"/>
      <c r="Z253" s="32"/>
      <c r="AA253" s="32"/>
      <c r="AB253" s="32"/>
      <c r="AC253" s="59"/>
      <c r="AD253" s="156"/>
      <c r="AE253" s="238"/>
      <c r="AF253" s="38"/>
      <c r="AG253" s="260"/>
    </row>
    <row r="254" spans="1:33" ht="16.2" collapsed="1" thickBot="1" x14ac:dyDescent="0.35">
      <c r="A254" s="24" t="s">
        <v>6</v>
      </c>
      <c r="B254" s="167"/>
      <c r="C254" s="196" t="s">
        <v>10</v>
      </c>
      <c r="D254" s="168">
        <f>SUM(D233:D253)</f>
        <v>0</v>
      </c>
      <c r="E254" s="168">
        <f t="shared" ref="E254:I254" si="14">SUM(E233:E253)</f>
        <v>0</v>
      </c>
      <c r="F254" s="168">
        <f t="shared" si="14"/>
        <v>0</v>
      </c>
      <c r="G254" s="168">
        <f t="shared" si="14"/>
        <v>0</v>
      </c>
      <c r="H254" s="168">
        <f t="shared" si="14"/>
        <v>0</v>
      </c>
      <c r="I254" s="168">
        <f t="shared" si="14"/>
        <v>0</v>
      </c>
      <c r="J254" s="170">
        <f>SUM(J233:J253)</f>
        <v>0</v>
      </c>
      <c r="K254" s="170">
        <f t="shared" ref="K254:O254" si="15">SUM(K233:K253)</f>
        <v>0</v>
      </c>
      <c r="L254" s="170">
        <f t="shared" si="15"/>
        <v>0</v>
      </c>
      <c r="M254" s="170">
        <f t="shared" si="15"/>
        <v>0</v>
      </c>
      <c r="N254" s="170">
        <f t="shared" si="15"/>
        <v>0</v>
      </c>
      <c r="O254" s="170">
        <f t="shared" si="15"/>
        <v>0</v>
      </c>
      <c r="P254" s="107">
        <f>SUM(P233:P253)</f>
        <v>0</v>
      </c>
      <c r="Q254" s="64">
        <f t="shared" ref="Q254:V254" si="16">SUM(Q233:Q253)</f>
        <v>0</v>
      </c>
      <c r="R254" s="104">
        <f t="shared" si="16"/>
        <v>0</v>
      </c>
      <c r="S254" s="124">
        <f t="shared" si="16"/>
        <v>0</v>
      </c>
      <c r="T254" s="64">
        <f t="shared" si="16"/>
        <v>0</v>
      </c>
      <c r="U254" s="64">
        <f t="shared" si="16"/>
        <v>0</v>
      </c>
      <c r="V254" s="64">
        <f t="shared" si="16"/>
        <v>0</v>
      </c>
      <c r="W254" s="106">
        <f>SUM(W233:W253)</f>
        <v>0</v>
      </c>
      <c r="X254" s="106">
        <f t="shared" ref="X254:AC254" si="17">SUM(X233:X253)</f>
        <v>0</v>
      </c>
      <c r="Y254" s="106">
        <f t="shared" si="17"/>
        <v>0</v>
      </c>
      <c r="Z254" s="106">
        <f t="shared" si="17"/>
        <v>0</v>
      </c>
      <c r="AA254" s="106">
        <f t="shared" si="17"/>
        <v>0</v>
      </c>
      <c r="AB254" s="106">
        <f t="shared" si="17"/>
        <v>0</v>
      </c>
      <c r="AC254" s="106">
        <f t="shared" si="17"/>
        <v>0</v>
      </c>
      <c r="AD254" s="165"/>
      <c r="AE254" s="290">
        <f>SUM(AE233:AE253)</f>
        <v>0</v>
      </c>
      <c r="AF254" s="171">
        <f>SUM(AF233:AF253)</f>
        <v>0</v>
      </c>
      <c r="AG254" s="131">
        <f>SUM(AG233:AG253)</f>
        <v>0</v>
      </c>
    </row>
    <row r="255" spans="1:33" ht="18" thickBot="1" x14ac:dyDescent="0.35">
      <c r="A255" s="308" t="str">
        <f>Määrittelyt!$B$2</f>
        <v>Lions Club Mikroyhdistys ry</v>
      </c>
      <c r="B255" s="308"/>
      <c r="C255" s="308"/>
      <c r="D255" s="308"/>
      <c r="E255" s="308"/>
      <c r="F255" s="6"/>
      <c r="G255" s="7" t="s">
        <v>6</v>
      </c>
      <c r="H255" s="7"/>
      <c r="I255" s="7"/>
      <c r="J255" s="8"/>
      <c r="K255" s="8"/>
      <c r="L255" s="8"/>
      <c r="M255" s="8"/>
      <c r="N255" s="8"/>
      <c r="O255" s="9"/>
      <c r="P255" s="10"/>
      <c r="Q255" s="10"/>
      <c r="R255" s="10"/>
      <c r="S255" s="11"/>
      <c r="T255" s="10"/>
      <c r="U255" s="10"/>
      <c r="V255" s="10"/>
      <c r="W255" s="8"/>
      <c r="X255" s="8"/>
      <c r="Y255" s="12"/>
      <c r="Z255" s="8"/>
      <c r="AA255" s="8"/>
      <c r="AB255" s="8"/>
      <c r="AC255" s="13"/>
      <c r="AD255" s="199"/>
      <c r="AE255" s="199"/>
    </row>
    <row r="256" spans="1:33" ht="18" thickBot="1" x14ac:dyDescent="0.35">
      <c r="A256" s="24" t="s">
        <v>6</v>
      </c>
      <c r="B256" s="14" t="s">
        <v>16</v>
      </c>
      <c r="C256" s="15" t="str">
        <f>Määrittelyt!$B$3</f>
        <v>2023-2024</v>
      </c>
      <c r="D256" s="169">
        <f t="shared" ref="D256:AC256" si="18">D254</f>
        <v>0</v>
      </c>
      <c r="E256" s="169">
        <f t="shared" si="18"/>
        <v>0</v>
      </c>
      <c r="F256" s="169">
        <f t="shared" si="18"/>
        <v>0</v>
      </c>
      <c r="G256" s="169">
        <f t="shared" si="18"/>
        <v>0</v>
      </c>
      <c r="H256" s="169">
        <f t="shared" si="18"/>
        <v>0</v>
      </c>
      <c r="I256" s="169">
        <f t="shared" si="18"/>
        <v>0</v>
      </c>
      <c r="J256" s="170">
        <f t="shared" si="18"/>
        <v>0</v>
      </c>
      <c r="K256" s="170">
        <f t="shared" si="18"/>
        <v>0</v>
      </c>
      <c r="L256" s="170">
        <f t="shared" si="18"/>
        <v>0</v>
      </c>
      <c r="M256" s="170">
        <f t="shared" si="18"/>
        <v>0</v>
      </c>
      <c r="N256" s="170">
        <f t="shared" si="18"/>
        <v>0</v>
      </c>
      <c r="O256" s="170">
        <f t="shared" si="18"/>
        <v>0</v>
      </c>
      <c r="P256" s="169">
        <f t="shared" si="18"/>
        <v>0</v>
      </c>
      <c r="Q256" s="169">
        <f t="shared" si="18"/>
        <v>0</v>
      </c>
      <c r="R256" s="169">
        <f t="shared" si="18"/>
        <v>0</v>
      </c>
      <c r="S256" s="169">
        <f t="shared" si="18"/>
        <v>0</v>
      </c>
      <c r="T256" s="169">
        <f t="shared" si="18"/>
        <v>0</v>
      </c>
      <c r="U256" s="169">
        <f t="shared" si="18"/>
        <v>0</v>
      </c>
      <c r="V256" s="169">
        <f t="shared" si="18"/>
        <v>0</v>
      </c>
      <c r="W256" s="106">
        <f t="shared" si="18"/>
        <v>0</v>
      </c>
      <c r="X256" s="106">
        <f t="shared" si="18"/>
        <v>0</v>
      </c>
      <c r="Y256" s="106">
        <f t="shared" si="18"/>
        <v>0</v>
      </c>
      <c r="Z256" s="106">
        <f t="shared" si="18"/>
        <v>0</v>
      </c>
      <c r="AA256" s="106">
        <f t="shared" si="18"/>
        <v>0</v>
      </c>
      <c r="AB256" s="106">
        <f t="shared" si="18"/>
        <v>0</v>
      </c>
      <c r="AC256" s="106">
        <f t="shared" si="18"/>
        <v>0</v>
      </c>
      <c r="AD256" s="169"/>
      <c r="AE256" s="290">
        <f>AE254</f>
        <v>0</v>
      </c>
      <c r="AF256" s="247">
        <f>AF254</f>
        <v>0</v>
      </c>
      <c r="AG256" s="131">
        <f>AG254</f>
        <v>0</v>
      </c>
    </row>
    <row r="257" spans="1:33" ht="15" thickBot="1" x14ac:dyDescent="0.35">
      <c r="A257" s="20" t="s">
        <v>7</v>
      </c>
      <c r="B257" s="21" t="s">
        <v>50</v>
      </c>
      <c r="C257" s="22" t="s">
        <v>8</v>
      </c>
      <c r="D257" s="22" t="str">
        <f>Määrittelyt!$B$11</f>
        <v>Jäsenmaksut</v>
      </c>
      <c r="E257" s="22" t="str">
        <f>Määrittelyt!$C$11</f>
        <v>Kokousmaksut</v>
      </c>
      <c r="F257" s="22" t="str">
        <f>Määrittelyt!$D$11</f>
        <v>Talkootulot</v>
      </c>
      <c r="G257" s="22" t="str">
        <f>Määrittelyt!$E$11</f>
        <v>Liikenneohjaus</v>
      </c>
      <c r="H257" s="213" t="str">
        <f>Määrittelyt!$F$11</f>
        <v>Inventaario</v>
      </c>
      <c r="I257" s="22" t="str">
        <f>Määrittelyt!$G$11</f>
        <v>Muu tulot</v>
      </c>
      <c r="J257" s="214" t="str">
        <f>Määrittelyt!$B$13</f>
        <v>Henkilöstökulut</v>
      </c>
      <c r="K257" s="214" t="str">
        <f>Määrittelyt!$C$13</f>
        <v>Liitto jäsenmaksu</v>
      </c>
      <c r="L257" s="214" t="str">
        <f>Määrittelyt!$D$13</f>
        <v>LCI jäsenmaksu</v>
      </c>
      <c r="M257" s="214" t="str">
        <f>Määrittelyt!$E$13</f>
        <v>Piirin jäsenmaksu</v>
      </c>
      <c r="N257" s="214" t="str">
        <f>Määrittelyt!$F$13</f>
        <v>Kokouskulut</v>
      </c>
      <c r="O257" s="214" t="str">
        <f>Määrittelyt!$G$13</f>
        <v>Muut kulut</v>
      </c>
      <c r="P257" s="22" t="str">
        <f>Määrittelyt!$B$16</f>
        <v>Konsertti</v>
      </c>
      <c r="Q257" s="22" t="str">
        <f>Määrittelyt!$C$16</f>
        <v>Adressit ja joulukortit</v>
      </c>
      <c r="R257" s="22" t="str">
        <f>Määrittelyt!$D$16</f>
        <v>Talkoot</v>
      </c>
      <c r="S257" s="22" t="str">
        <f>Määrittelyt!$E$16</f>
        <v>Liikenneohjaus</v>
      </c>
      <c r="T257" s="22" t="str">
        <f>Määrittelyt!$F$16</f>
        <v>Inventaario</v>
      </c>
      <c r="U257" s="22" t="str">
        <f>Määrittelyt!$G$16</f>
        <v>Ei käytössä</v>
      </c>
      <c r="V257" s="22" t="str">
        <f>Määrittelyt!$H$16</f>
        <v>Muut tulot</v>
      </c>
      <c r="W257" s="214" t="str">
        <f>Määrittelyt!$B$18</f>
        <v>Konsertti</v>
      </c>
      <c r="X257" s="214" t="str">
        <f>Määrittelyt!$C$18</f>
        <v>Adressit ja joulukortit</v>
      </c>
      <c r="Y257" s="214" t="str">
        <f>Määrittelyt!$D$18</f>
        <v>Talkoot</v>
      </c>
      <c r="Z257" s="214" t="str">
        <f>Määrittelyt!$E$18</f>
        <v>Liikenneohjaus</v>
      </c>
      <c r="AA257" s="214" t="str">
        <f>Määrittelyt!$F$18</f>
        <v>Inventaario</v>
      </c>
      <c r="AB257" s="214" t="str">
        <f>Määrittelyt!$G$18</f>
        <v>LCIF ja avustukset</v>
      </c>
      <c r="AC257" s="214" t="str">
        <f>Määrittelyt!$H$18</f>
        <v>Muut kulut</v>
      </c>
      <c r="AD257" s="214"/>
      <c r="AE257" s="22" t="str">
        <f>Määrittelyt!$B$20</f>
        <v>Yleisavustukset +/-</v>
      </c>
      <c r="AF257" s="244" t="str">
        <f>Määrittelyt!$I$16</f>
        <v>Keräystuotot</v>
      </c>
      <c r="AG257" s="245" t="str">
        <f>Määrittelyt!$I$18</f>
        <v>Keräyskulut</v>
      </c>
    </row>
    <row r="258" spans="1:33" s="173" customFormat="1" ht="15.6" x14ac:dyDescent="0.3">
      <c r="A258" s="172"/>
      <c r="C258" s="174"/>
      <c r="D258" s="44"/>
      <c r="E258" s="44"/>
      <c r="F258" s="44"/>
      <c r="G258" s="44"/>
      <c r="H258" s="44"/>
      <c r="I258" s="44"/>
      <c r="J258" s="175"/>
      <c r="K258" s="175"/>
      <c r="L258" s="175"/>
      <c r="M258" s="175"/>
      <c r="N258" s="175"/>
      <c r="O258" s="176"/>
      <c r="P258" s="177"/>
      <c r="Q258" s="177"/>
      <c r="R258" s="177"/>
      <c r="S258" s="178"/>
      <c r="T258" s="179"/>
      <c r="U258" s="177"/>
      <c r="V258" s="177"/>
      <c r="W258" s="175"/>
      <c r="X258" s="175"/>
      <c r="Y258" s="175"/>
      <c r="Z258" s="175"/>
      <c r="AA258" s="175"/>
      <c r="AB258" s="175"/>
      <c r="AC258" s="180"/>
      <c r="AD258" s="180"/>
      <c r="AE258" s="180"/>
      <c r="AF258" s="254"/>
      <c r="AG258" s="254"/>
    </row>
    <row r="259" spans="1:33" s="173" customFormat="1" ht="15.6" x14ac:dyDescent="0.3">
      <c r="A259" s="172"/>
      <c r="C259" s="174"/>
      <c r="D259" s="44"/>
      <c r="E259" s="44"/>
      <c r="F259" s="44"/>
      <c r="G259" s="44"/>
      <c r="H259" s="44"/>
      <c r="I259" s="44"/>
      <c r="J259" s="175"/>
      <c r="K259" s="175"/>
      <c r="L259" s="175"/>
      <c r="M259" s="175"/>
      <c r="N259" s="175"/>
      <c r="O259" s="176"/>
      <c r="P259" s="177"/>
      <c r="Q259" s="177"/>
      <c r="R259" s="177"/>
      <c r="S259" s="178"/>
      <c r="T259" s="179"/>
      <c r="U259" s="177"/>
      <c r="V259" s="177"/>
      <c r="W259" s="175"/>
      <c r="X259" s="175"/>
      <c r="Y259" s="175"/>
      <c r="Z259" s="175"/>
      <c r="AA259" s="175"/>
      <c r="AB259" s="175"/>
      <c r="AC259" s="180"/>
      <c r="AD259" s="180"/>
      <c r="AE259" s="180"/>
      <c r="AF259" s="254"/>
      <c r="AG259" s="254"/>
    </row>
    <row r="260" spans="1:33" ht="15.6" x14ac:dyDescent="0.3">
      <c r="B260" s="282" t="s">
        <v>128</v>
      </c>
    </row>
    <row r="261" spans="1:33" ht="15.6" x14ac:dyDescent="0.3">
      <c r="B261" s="282" t="s">
        <v>156</v>
      </c>
    </row>
    <row r="405" spans="1:10" ht="15.6" x14ac:dyDescent="0.3">
      <c r="A405"/>
      <c r="D405" s="185"/>
      <c r="F405" s="190"/>
      <c r="G405" s="153"/>
      <c r="H405" s="153"/>
      <c r="I405" s="153"/>
      <c r="J405" s="3"/>
    </row>
    <row r="406" spans="1:10" ht="15.6" x14ac:dyDescent="0.3">
      <c r="A406"/>
      <c r="F406" s="188"/>
      <c r="G406" s="153"/>
      <c r="H406" s="153"/>
      <c r="I406" s="153"/>
    </row>
    <row r="407" spans="1:10" ht="17.399999999999999" x14ac:dyDescent="0.3">
      <c r="A407"/>
      <c r="C407" s="181"/>
      <c r="D407" s="153"/>
      <c r="E407"/>
      <c r="F407" s="188"/>
      <c r="G407" s="29"/>
      <c r="H407" s="29"/>
      <c r="I407" s="29"/>
    </row>
    <row r="408" spans="1:10" ht="15.6" x14ac:dyDescent="0.3">
      <c r="A408"/>
      <c r="C408" s="135"/>
      <c r="D408" s="29"/>
      <c r="E408"/>
      <c r="F408" s="188"/>
      <c r="G408" s="29"/>
      <c r="H408" s="29"/>
      <c r="I408" s="29"/>
    </row>
    <row r="409" spans="1:10" ht="15.6" x14ac:dyDescent="0.3">
      <c r="A409"/>
      <c r="C409" s="135"/>
      <c r="D409" s="29"/>
      <c r="E409"/>
      <c r="F409" s="188"/>
      <c r="G409" s="29"/>
      <c r="H409" s="29"/>
      <c r="I409" s="29"/>
    </row>
    <row r="410" spans="1:10" ht="15.6" x14ac:dyDescent="0.3">
      <c r="A410"/>
      <c r="C410" s="135"/>
      <c r="D410" s="29"/>
      <c r="E410"/>
      <c r="F410" s="188"/>
      <c r="G410" s="29" t="s">
        <v>6</v>
      </c>
      <c r="H410" s="29"/>
      <c r="I410" s="29"/>
    </row>
    <row r="411" spans="1:10" ht="15.6" x14ac:dyDescent="0.3">
      <c r="A411"/>
      <c r="C411" s="135"/>
      <c r="D411" s="29"/>
      <c r="E411"/>
      <c r="F411" s="188"/>
      <c r="G411" s="29"/>
      <c r="H411" s="29"/>
      <c r="I411" s="29"/>
    </row>
    <row r="412" spans="1:10" ht="15.6" x14ac:dyDescent="0.3">
      <c r="A412"/>
      <c r="C412" s="135"/>
      <c r="D412" s="29"/>
      <c r="E412"/>
      <c r="F412" s="188"/>
      <c r="G412" s="29"/>
      <c r="H412" s="29"/>
      <c r="I412" s="29"/>
    </row>
    <row r="413" spans="1:10" ht="15.6" x14ac:dyDescent="0.3">
      <c r="C413" s="135"/>
      <c r="D413" s="29"/>
      <c r="E413"/>
      <c r="F413" s="188"/>
      <c r="G413" s="29"/>
      <c r="H413" s="29"/>
      <c r="I413" s="29"/>
    </row>
    <row r="414" spans="1:10" ht="15.6" x14ac:dyDescent="0.3">
      <c r="C414" s="135"/>
      <c r="D414" s="44"/>
      <c r="E414"/>
    </row>
    <row r="415" spans="1:10" ht="15.6" x14ac:dyDescent="0.3">
      <c r="C415" s="174"/>
      <c r="D415" s="188"/>
      <c r="E415"/>
    </row>
    <row r="419" spans="1:38" s="182" customFormat="1" ht="17.399999999999999" x14ac:dyDescent="0.3">
      <c r="A419" s="24"/>
      <c r="B419"/>
      <c r="C419" s="193"/>
      <c r="D419" s="3"/>
      <c r="J419"/>
      <c r="K419"/>
      <c r="L419"/>
      <c r="M419"/>
      <c r="N419"/>
      <c r="O419" s="4"/>
      <c r="P419"/>
      <c r="Q419"/>
      <c r="R419"/>
      <c r="S419" s="1"/>
      <c r="T419"/>
      <c r="U419"/>
      <c r="V419"/>
      <c r="W419" s="183"/>
      <c r="X419" s="183"/>
      <c r="Y419" s="183"/>
      <c r="Z419"/>
      <c r="AA419"/>
      <c r="AB419" s="183"/>
      <c r="AC419" s="184"/>
      <c r="AD419" s="184"/>
      <c r="AE419" s="184"/>
      <c r="AF419" s="225"/>
      <c r="AG419" s="225"/>
      <c r="AH419"/>
      <c r="AI419"/>
      <c r="AJ419"/>
      <c r="AK419"/>
      <c r="AL419"/>
    </row>
    <row r="420" spans="1:38" s="182" customFormat="1" x14ac:dyDescent="0.3">
      <c r="A420" s="24"/>
      <c r="B420"/>
      <c r="C420"/>
      <c r="D420" s="3"/>
      <c r="J420"/>
      <c r="K420"/>
      <c r="L420"/>
      <c r="M420"/>
      <c r="N420"/>
      <c r="O420" s="4"/>
      <c r="P420"/>
      <c r="Q420"/>
      <c r="R420"/>
      <c r="S420" s="1"/>
      <c r="T420"/>
      <c r="U420"/>
      <c r="V420"/>
      <c r="W420" s="183"/>
      <c r="X420" s="183"/>
      <c r="Y420" s="183"/>
      <c r="Z420"/>
      <c r="AA420"/>
      <c r="AB420" s="183"/>
      <c r="AC420" s="184"/>
      <c r="AD420" s="184"/>
      <c r="AE420" s="184"/>
      <c r="AF420" s="225"/>
      <c r="AG420" s="225"/>
      <c r="AH420"/>
      <c r="AI420"/>
      <c r="AJ420"/>
      <c r="AK420"/>
      <c r="AL420"/>
    </row>
    <row r="421" spans="1:38" s="182" customFormat="1" ht="17.399999999999999" x14ac:dyDescent="0.3">
      <c r="A421" s="24"/>
      <c r="B421"/>
      <c r="C421" s="191"/>
      <c r="D421" s="186"/>
      <c r="E421" s="3"/>
      <c r="J421"/>
      <c r="K421"/>
      <c r="L421"/>
      <c r="M421"/>
      <c r="N421"/>
      <c r="O421" s="4"/>
      <c r="P421"/>
      <c r="Q421"/>
      <c r="R421"/>
      <c r="S421" s="1"/>
      <c r="T421"/>
      <c r="U421"/>
      <c r="V421"/>
      <c r="W421" s="183"/>
      <c r="X421" s="183"/>
      <c r="Y421" s="183"/>
      <c r="Z421"/>
      <c r="AA421"/>
      <c r="AB421" s="183"/>
      <c r="AC421" s="184"/>
      <c r="AD421" s="184"/>
      <c r="AE421" s="184"/>
      <c r="AF421" s="225"/>
      <c r="AG421" s="225"/>
      <c r="AH421"/>
      <c r="AI421"/>
      <c r="AJ421"/>
      <c r="AK421"/>
      <c r="AL421"/>
    </row>
    <row r="422" spans="1:38" s="182" customFormat="1" ht="17.399999999999999" x14ac:dyDescent="0.3">
      <c r="A422"/>
      <c r="B422"/>
      <c r="C422" s="191"/>
      <c r="D422" s="186"/>
      <c r="E422" s="3"/>
      <c r="F422" s="3"/>
      <c r="J422"/>
      <c r="K422"/>
      <c r="L422"/>
      <c r="M422"/>
      <c r="N422"/>
      <c r="O422" s="4"/>
      <c r="P422"/>
      <c r="Q422"/>
      <c r="R422"/>
      <c r="S422" s="1"/>
      <c r="T422"/>
      <c r="U422"/>
      <c r="V422"/>
      <c r="W422" s="183"/>
      <c r="X422" s="183"/>
      <c r="Y422" s="183"/>
      <c r="Z422"/>
      <c r="AA422"/>
      <c r="AB422" s="183"/>
      <c r="AC422" s="184"/>
      <c r="AD422" s="184"/>
      <c r="AE422" s="184"/>
      <c r="AF422" s="225"/>
      <c r="AG422" s="225"/>
      <c r="AH422"/>
      <c r="AI422"/>
      <c r="AJ422"/>
      <c r="AK422"/>
      <c r="AL422"/>
    </row>
    <row r="423" spans="1:38" s="182" customFormat="1" ht="17.399999999999999" x14ac:dyDescent="0.3">
      <c r="A423" s="116"/>
      <c r="B423"/>
      <c r="C423" s="191"/>
      <c r="D423" s="186"/>
      <c r="E423" s="153"/>
      <c r="F423" s="3"/>
      <c r="J423"/>
      <c r="K423"/>
      <c r="L423"/>
      <c r="M423"/>
      <c r="N423"/>
      <c r="O423" s="4"/>
      <c r="P423"/>
      <c r="Q423"/>
      <c r="R423"/>
      <c r="S423" s="1"/>
      <c r="T423"/>
      <c r="U423"/>
      <c r="V423"/>
      <c r="W423" s="183"/>
      <c r="X423" s="183"/>
      <c r="Y423" s="183"/>
      <c r="Z423"/>
      <c r="AA423"/>
      <c r="AB423" s="183"/>
      <c r="AC423" s="184"/>
      <c r="AD423" s="184"/>
      <c r="AE423" s="184"/>
      <c r="AF423" s="225"/>
      <c r="AG423" s="225"/>
      <c r="AH423"/>
      <c r="AI423"/>
      <c r="AJ423"/>
      <c r="AK423"/>
      <c r="AL423"/>
    </row>
    <row r="424" spans="1:38" s="182" customFormat="1" ht="17.399999999999999" x14ac:dyDescent="0.3">
      <c r="A424"/>
      <c r="B424" s="304"/>
      <c r="C424" s="304"/>
      <c r="D424" s="194"/>
      <c r="E424" s="153"/>
      <c r="F424" s="153"/>
      <c r="J424"/>
      <c r="K424"/>
      <c r="L424"/>
      <c r="M424"/>
      <c r="N424"/>
      <c r="O424" s="4"/>
      <c r="P424"/>
      <c r="Q424"/>
      <c r="R424"/>
      <c r="S424" s="1"/>
      <c r="T424"/>
      <c r="U424"/>
      <c r="V424"/>
      <c r="W424" s="183"/>
      <c r="X424" s="183"/>
      <c r="Y424" s="183"/>
      <c r="Z424"/>
      <c r="AA424"/>
      <c r="AB424" s="183"/>
      <c r="AC424" s="184"/>
      <c r="AD424" s="184"/>
      <c r="AE424" s="184"/>
      <c r="AF424" s="225"/>
      <c r="AG424" s="225"/>
      <c r="AH424"/>
      <c r="AI424"/>
      <c r="AJ424"/>
      <c r="AK424"/>
      <c r="AL424"/>
    </row>
    <row r="425" spans="1:38" s="182" customFormat="1" ht="17.399999999999999" x14ac:dyDescent="0.3">
      <c r="A425"/>
      <c r="B425"/>
      <c r="C425" s="191"/>
      <c r="D425" s="187"/>
      <c r="E425" s="153"/>
      <c r="F425" s="153"/>
      <c r="J425"/>
      <c r="K425"/>
      <c r="L425"/>
      <c r="M425"/>
      <c r="N425"/>
      <c r="O425" s="4"/>
      <c r="P425"/>
      <c r="Q425"/>
      <c r="R425"/>
      <c r="S425" s="1"/>
      <c r="T425"/>
      <c r="U425"/>
      <c r="V425"/>
      <c r="W425" s="183"/>
      <c r="X425" s="183"/>
      <c r="Y425" s="183"/>
      <c r="Z425"/>
      <c r="AA425"/>
      <c r="AB425" s="183"/>
      <c r="AC425" s="184"/>
      <c r="AD425" s="184"/>
      <c r="AE425" s="184"/>
      <c r="AF425" s="225"/>
      <c r="AG425" s="225"/>
      <c r="AH425"/>
      <c r="AI425"/>
      <c r="AJ425"/>
      <c r="AK425"/>
      <c r="AL425"/>
    </row>
    <row r="426" spans="1:38" s="182" customFormat="1" ht="17.399999999999999" x14ac:dyDescent="0.3">
      <c r="A426"/>
      <c r="B426" s="191"/>
      <c r="C426"/>
      <c r="D426" s="186"/>
      <c r="E426" s="153"/>
      <c r="F426" s="153"/>
      <c r="J426"/>
      <c r="K426"/>
      <c r="L426"/>
      <c r="M426"/>
      <c r="N426"/>
      <c r="O426" s="4"/>
      <c r="P426"/>
      <c r="Q426"/>
      <c r="R426"/>
      <c r="S426" s="1"/>
      <c r="T426"/>
      <c r="U426"/>
      <c r="V426"/>
      <c r="W426" s="183"/>
      <c r="X426" s="183"/>
      <c r="Y426" s="183"/>
      <c r="Z426"/>
      <c r="AA426"/>
      <c r="AB426" s="183"/>
      <c r="AC426" s="184"/>
      <c r="AD426" s="184"/>
      <c r="AE426" s="184"/>
      <c r="AF426" s="225"/>
      <c r="AG426" s="225"/>
      <c r="AH426"/>
      <c r="AI426"/>
      <c r="AJ426"/>
      <c r="AK426"/>
      <c r="AL426"/>
    </row>
    <row r="427" spans="1:38" s="182" customFormat="1" ht="15.6" x14ac:dyDescent="0.3">
      <c r="A427"/>
      <c r="B427"/>
      <c r="C427"/>
      <c r="E427" s="188"/>
      <c r="F427" s="153"/>
      <c r="J427"/>
      <c r="K427"/>
      <c r="L427"/>
      <c r="M427"/>
      <c r="N427"/>
      <c r="O427" s="4"/>
      <c r="P427"/>
      <c r="Q427"/>
      <c r="R427"/>
      <c r="S427" s="1"/>
      <c r="T427"/>
      <c r="U427"/>
      <c r="V427"/>
      <c r="W427" s="183"/>
      <c r="X427" s="183"/>
      <c r="Y427" s="183"/>
      <c r="Z427"/>
      <c r="AA427"/>
      <c r="AB427" s="183"/>
      <c r="AC427" s="184"/>
      <c r="AD427" s="184"/>
      <c r="AE427" s="184"/>
      <c r="AF427" s="225"/>
      <c r="AG427" s="225"/>
      <c r="AH427"/>
      <c r="AI427"/>
      <c r="AJ427"/>
      <c r="AK427"/>
      <c r="AL427"/>
    </row>
    <row r="428" spans="1:38" s="182" customFormat="1" ht="17.399999999999999" x14ac:dyDescent="0.3">
      <c r="A428"/>
      <c r="B428" s="304"/>
      <c r="C428" s="304"/>
      <c r="D428" s="192"/>
      <c r="E428" s="188"/>
      <c r="F428" s="188"/>
      <c r="J428"/>
      <c r="K428"/>
      <c r="L428"/>
      <c r="M428"/>
      <c r="N428"/>
      <c r="O428" s="4"/>
      <c r="P428"/>
      <c r="Q428"/>
      <c r="R428"/>
      <c r="S428" s="1"/>
      <c r="T428"/>
      <c r="U428"/>
      <c r="V428"/>
      <c r="W428" s="183"/>
      <c r="X428" s="183"/>
      <c r="Y428" s="183"/>
      <c r="Z428"/>
      <c r="AA428"/>
      <c r="AB428" s="183"/>
      <c r="AC428" s="184"/>
      <c r="AD428" s="184"/>
      <c r="AE428" s="184"/>
      <c r="AF428" s="225"/>
      <c r="AG428" s="225"/>
      <c r="AH428"/>
      <c r="AI428"/>
      <c r="AJ428"/>
      <c r="AK428"/>
      <c r="AL428"/>
    </row>
    <row r="429" spans="1:38" s="182" customFormat="1" ht="15.6" x14ac:dyDescent="0.3">
      <c r="A429"/>
      <c r="B429"/>
      <c r="C429"/>
      <c r="D429" s="153"/>
      <c r="E429" s="190"/>
      <c r="F429" s="188"/>
      <c r="J429"/>
      <c r="K429"/>
      <c r="L429"/>
      <c r="M429"/>
      <c r="N429"/>
      <c r="O429" s="4"/>
      <c r="P429"/>
      <c r="Q429"/>
      <c r="R429"/>
      <c r="S429" s="1"/>
      <c r="T429"/>
      <c r="U429"/>
      <c r="V429"/>
      <c r="W429" s="183"/>
      <c r="X429" s="183"/>
      <c r="Y429" s="183"/>
      <c r="Z429"/>
      <c r="AA429"/>
      <c r="AB429" s="183"/>
      <c r="AC429" s="184"/>
      <c r="AD429" s="184"/>
      <c r="AE429" s="184"/>
      <c r="AF429" s="225"/>
      <c r="AG429" s="225"/>
      <c r="AH429"/>
      <c r="AI429"/>
      <c r="AJ429"/>
      <c r="AK429"/>
      <c r="AL429"/>
    </row>
    <row r="430" spans="1:38" s="182" customFormat="1" ht="17.399999999999999" x14ac:dyDescent="0.3">
      <c r="A430"/>
      <c r="B430"/>
      <c r="C430" s="191"/>
      <c r="D430" s="153"/>
      <c r="E430" s="190"/>
      <c r="J430"/>
      <c r="K430"/>
      <c r="L430"/>
      <c r="M430"/>
      <c r="N430"/>
      <c r="O430" s="4"/>
      <c r="P430"/>
      <c r="Q430"/>
      <c r="R430"/>
      <c r="S430" s="1"/>
      <c r="T430"/>
      <c r="U430"/>
      <c r="V430"/>
      <c r="W430" s="183"/>
      <c r="X430" s="183"/>
      <c r="Y430" s="183"/>
      <c r="Z430"/>
      <c r="AA430"/>
      <c r="AB430" s="183"/>
      <c r="AC430" s="184"/>
      <c r="AD430" s="184"/>
      <c r="AE430" s="184"/>
      <c r="AF430" s="225"/>
      <c r="AG430" s="225"/>
      <c r="AH430"/>
      <c r="AI430"/>
      <c r="AJ430"/>
      <c r="AK430"/>
      <c r="AL430"/>
    </row>
    <row r="431" spans="1:38" s="182" customFormat="1" ht="15.6" x14ac:dyDescent="0.3">
      <c r="A431"/>
      <c r="B431"/>
      <c r="C431" s="189"/>
      <c r="D431" s="188"/>
      <c r="E431" s="188"/>
      <c r="J431"/>
      <c r="K431"/>
      <c r="L431"/>
      <c r="M431"/>
      <c r="N431"/>
      <c r="O431" s="4"/>
      <c r="P431"/>
      <c r="Q431"/>
      <c r="R431"/>
      <c r="S431" s="1"/>
      <c r="T431"/>
      <c r="U431"/>
      <c r="V431"/>
      <c r="W431" s="183"/>
      <c r="X431" s="183"/>
      <c r="Y431" s="183"/>
      <c r="Z431"/>
      <c r="AA431"/>
      <c r="AB431" s="183"/>
      <c r="AC431" s="184"/>
      <c r="AD431" s="184"/>
      <c r="AE431" s="184"/>
      <c r="AF431" s="225"/>
      <c r="AG431" s="225"/>
      <c r="AH431"/>
      <c r="AI431"/>
      <c r="AJ431"/>
      <c r="AK431"/>
      <c r="AL431"/>
    </row>
    <row r="432" spans="1:38" s="182" customFormat="1" ht="15.6" x14ac:dyDescent="0.3">
      <c r="A432"/>
      <c r="B432"/>
      <c r="C432" s="189"/>
      <c r="D432" s="188"/>
      <c r="E432" s="188"/>
      <c r="J432"/>
      <c r="K432"/>
      <c r="L432"/>
      <c r="M432"/>
      <c r="N432"/>
      <c r="O432" s="4"/>
      <c r="P432"/>
      <c r="Q432"/>
      <c r="R432"/>
      <c r="S432" s="1"/>
      <c r="T432"/>
      <c r="U432"/>
      <c r="V432"/>
      <c r="W432" s="183"/>
      <c r="X432" s="183"/>
      <c r="Y432" s="183"/>
      <c r="Z432"/>
      <c r="AA432"/>
      <c r="AB432" s="183"/>
      <c r="AC432" s="184"/>
      <c r="AD432" s="184"/>
      <c r="AE432" s="184"/>
      <c r="AF432" s="225"/>
      <c r="AG432" s="225"/>
      <c r="AH432"/>
      <c r="AI432"/>
      <c r="AJ432"/>
      <c r="AK432"/>
      <c r="AL432"/>
    </row>
    <row r="433" spans="1:38" s="182" customFormat="1" ht="15.6" x14ac:dyDescent="0.3">
      <c r="A433"/>
      <c r="B433"/>
      <c r="C433" s="189"/>
      <c r="D433" s="188"/>
      <c r="E433" s="188"/>
      <c r="J433"/>
      <c r="K433"/>
      <c r="L433"/>
      <c r="M433"/>
      <c r="N433"/>
      <c r="O433" s="4"/>
      <c r="P433"/>
      <c r="Q433"/>
      <c r="R433"/>
      <c r="S433" s="1"/>
      <c r="T433"/>
      <c r="U433"/>
      <c r="V433"/>
      <c r="W433" s="183"/>
      <c r="X433" s="183"/>
      <c r="Y433" s="183"/>
      <c r="Z433"/>
      <c r="AA433"/>
      <c r="AB433" s="183"/>
      <c r="AC433" s="184"/>
      <c r="AD433" s="184"/>
      <c r="AE433" s="184"/>
      <c r="AF433" s="225"/>
      <c r="AG433" s="225"/>
      <c r="AH433"/>
      <c r="AI433"/>
      <c r="AJ433"/>
      <c r="AK433"/>
      <c r="AL433"/>
    </row>
    <row r="434" spans="1:38" s="182" customFormat="1" ht="15.6" x14ac:dyDescent="0.3">
      <c r="A434"/>
      <c r="B434"/>
      <c r="C434" s="189"/>
      <c r="D434" s="188"/>
      <c r="E434" s="188"/>
      <c r="J434"/>
      <c r="K434"/>
      <c r="L434"/>
      <c r="M434"/>
      <c r="N434"/>
      <c r="O434" s="4"/>
      <c r="P434"/>
      <c r="Q434"/>
      <c r="R434"/>
      <c r="S434" s="1"/>
      <c r="T434"/>
      <c r="U434"/>
      <c r="V434"/>
      <c r="W434" s="183"/>
      <c r="X434" s="183"/>
      <c r="Y434" s="183"/>
      <c r="Z434"/>
      <c r="AA434"/>
      <c r="AB434" s="183"/>
      <c r="AC434" s="184"/>
      <c r="AD434" s="184"/>
      <c r="AE434" s="184"/>
      <c r="AF434" s="225"/>
      <c r="AG434" s="225"/>
      <c r="AH434"/>
      <c r="AI434"/>
      <c r="AJ434"/>
      <c r="AK434"/>
      <c r="AL434"/>
    </row>
    <row r="435" spans="1:38" s="182" customFormat="1" ht="15.6" x14ac:dyDescent="0.3">
      <c r="A435"/>
      <c r="B435"/>
      <c r="C435" s="189"/>
      <c r="D435" s="188"/>
      <c r="E435" s="188" t="s">
        <v>6</v>
      </c>
      <c r="J435"/>
      <c r="K435"/>
      <c r="L435"/>
      <c r="M435"/>
      <c r="N435"/>
      <c r="O435" s="4"/>
      <c r="P435"/>
      <c r="Q435"/>
      <c r="R435"/>
      <c r="S435" s="1"/>
      <c r="T435"/>
      <c r="U435"/>
      <c r="V435"/>
      <c r="W435" s="183"/>
      <c r="X435" s="183"/>
      <c r="Y435" s="183"/>
      <c r="Z435"/>
      <c r="AA435"/>
      <c r="AB435" s="183"/>
      <c r="AC435" s="184"/>
      <c r="AD435" s="184"/>
      <c r="AE435" s="184"/>
      <c r="AF435" s="225"/>
      <c r="AG435" s="225"/>
      <c r="AH435"/>
      <c r="AI435"/>
      <c r="AJ435"/>
      <c r="AK435"/>
      <c r="AL435"/>
    </row>
    <row r="436" spans="1:38" s="182" customFormat="1" ht="15.6" x14ac:dyDescent="0.3">
      <c r="A436"/>
      <c r="B436"/>
      <c r="C436" s="189"/>
      <c r="D436" s="188"/>
      <c r="E436" s="188"/>
      <c r="J436"/>
      <c r="K436"/>
      <c r="L436"/>
      <c r="M436"/>
      <c r="N436"/>
      <c r="O436" s="4"/>
      <c r="P436"/>
      <c r="Q436"/>
      <c r="R436"/>
      <c r="S436" s="1"/>
      <c r="T436"/>
      <c r="U436"/>
      <c r="V436"/>
      <c r="W436" s="183"/>
      <c r="X436" s="183"/>
      <c r="Y436" s="183"/>
      <c r="Z436"/>
      <c r="AA436"/>
      <c r="AB436" s="183"/>
      <c r="AC436" s="184"/>
      <c r="AD436" s="184"/>
      <c r="AE436" s="184"/>
      <c r="AF436" s="225"/>
      <c r="AG436" s="225"/>
      <c r="AH436"/>
      <c r="AI436"/>
      <c r="AJ436"/>
      <c r="AK436"/>
      <c r="AL436"/>
    </row>
    <row r="437" spans="1:38" s="182" customFormat="1" ht="15.6" x14ac:dyDescent="0.3">
      <c r="A437"/>
      <c r="B437"/>
      <c r="C437" s="189"/>
      <c r="D437" s="188"/>
      <c r="E437" s="188"/>
      <c r="J437"/>
      <c r="K437"/>
      <c r="L437"/>
      <c r="M437"/>
      <c r="N437"/>
      <c r="O437" s="4"/>
      <c r="P437"/>
      <c r="Q437"/>
      <c r="R437"/>
      <c r="S437" s="1"/>
      <c r="T437"/>
      <c r="U437"/>
      <c r="V437"/>
      <c r="W437" s="183"/>
      <c r="X437" s="183"/>
      <c r="Y437" s="183"/>
      <c r="Z437"/>
      <c r="AA437"/>
      <c r="AB437" s="183"/>
      <c r="AC437" s="184"/>
      <c r="AD437" s="184"/>
      <c r="AE437" s="184"/>
      <c r="AF437" s="225"/>
      <c r="AG437" s="225"/>
      <c r="AH437"/>
      <c r="AI437"/>
      <c r="AJ437"/>
      <c r="AK437"/>
      <c r="AL437"/>
    </row>
    <row r="438" spans="1:38" s="182" customFormat="1" ht="15.6" x14ac:dyDescent="0.3">
      <c r="A438"/>
      <c r="B438"/>
      <c r="C438" s="189"/>
      <c r="D438" s="188"/>
      <c r="E438" s="188"/>
      <c r="J438"/>
      <c r="K438"/>
      <c r="L438"/>
      <c r="M438"/>
      <c r="N438"/>
      <c r="O438" s="4"/>
      <c r="P438"/>
      <c r="Q438"/>
      <c r="R438"/>
      <c r="S438" s="1"/>
      <c r="T438"/>
      <c r="U438"/>
      <c r="V438"/>
      <c r="W438" s="183"/>
      <c r="X438" s="183"/>
      <c r="Y438" s="183"/>
      <c r="Z438"/>
      <c r="AA438"/>
      <c r="AB438" s="183"/>
      <c r="AC438" s="184"/>
      <c r="AD438" s="184"/>
      <c r="AE438" s="184"/>
      <c r="AF438" s="225"/>
      <c r="AG438" s="225"/>
      <c r="AH438"/>
      <c r="AI438"/>
      <c r="AJ438"/>
      <c r="AK438"/>
      <c r="AL438"/>
    </row>
    <row r="439" spans="1:38" s="182" customFormat="1" x14ac:dyDescent="0.3">
      <c r="A439"/>
      <c r="B439"/>
      <c r="C439" s="99"/>
      <c r="J439"/>
      <c r="K439"/>
      <c r="L439"/>
      <c r="M439"/>
      <c r="N439"/>
      <c r="O439" s="4"/>
      <c r="P439"/>
      <c r="Q439"/>
      <c r="R439"/>
      <c r="S439" s="1"/>
      <c r="T439"/>
      <c r="U439"/>
      <c r="V439"/>
      <c r="W439" s="183"/>
      <c r="X439" s="183"/>
      <c r="Y439" s="183"/>
      <c r="Z439"/>
      <c r="AA439"/>
      <c r="AB439" s="183"/>
      <c r="AC439" s="184"/>
      <c r="AD439" s="184"/>
      <c r="AE439" s="184"/>
      <c r="AF439" s="225"/>
      <c r="AG439" s="225"/>
      <c r="AH439"/>
      <c r="AI439"/>
      <c r="AJ439"/>
      <c r="AK439"/>
      <c r="AL439"/>
    </row>
    <row r="440" spans="1:38" s="182" customFormat="1" x14ac:dyDescent="0.3">
      <c r="A440"/>
      <c r="B440"/>
      <c r="C440" s="99"/>
      <c r="J440"/>
      <c r="K440"/>
      <c r="L440"/>
      <c r="M440"/>
      <c r="N440"/>
      <c r="O440" s="4"/>
      <c r="P440"/>
      <c r="Q440"/>
      <c r="R440"/>
      <c r="S440" s="1"/>
      <c r="T440"/>
      <c r="U440"/>
      <c r="V440"/>
      <c r="W440" s="183"/>
      <c r="X440" s="183"/>
      <c r="Y440" s="183"/>
      <c r="Z440"/>
      <c r="AA440"/>
      <c r="AB440" s="183"/>
      <c r="AC440" s="184"/>
      <c r="AD440" s="184"/>
      <c r="AE440" s="184"/>
      <c r="AF440" s="225"/>
      <c r="AG440" s="225"/>
      <c r="AH440"/>
      <c r="AI440"/>
      <c r="AJ440"/>
      <c r="AK440"/>
      <c r="AL440"/>
    </row>
    <row r="441" spans="1:38" s="182" customFormat="1" x14ac:dyDescent="0.3">
      <c r="A441"/>
      <c r="B441"/>
      <c r="C441" s="99"/>
      <c r="J441"/>
      <c r="K441"/>
      <c r="L441"/>
      <c r="M441"/>
      <c r="N441"/>
      <c r="O441" s="4"/>
      <c r="P441"/>
      <c r="Q441"/>
      <c r="R441"/>
      <c r="S441" s="1"/>
      <c r="T441"/>
      <c r="U441"/>
      <c r="V441"/>
      <c r="W441" s="183"/>
      <c r="X441" s="183"/>
      <c r="Y441" s="183"/>
      <c r="Z441"/>
      <c r="AA441"/>
      <c r="AB441" s="183"/>
      <c r="AC441" s="184"/>
      <c r="AD441" s="184"/>
      <c r="AE441" s="184"/>
      <c r="AF441" s="225"/>
      <c r="AG441" s="225"/>
      <c r="AH441"/>
      <c r="AI441"/>
      <c r="AJ441"/>
      <c r="AK441"/>
      <c r="AL441"/>
    </row>
    <row r="442" spans="1:38" s="182" customFormat="1" x14ac:dyDescent="0.3">
      <c r="A442"/>
      <c r="B442"/>
      <c r="C442" s="99"/>
      <c r="J442"/>
      <c r="K442"/>
      <c r="L442"/>
      <c r="M442"/>
      <c r="N442"/>
      <c r="O442" s="4"/>
      <c r="P442"/>
      <c r="Q442"/>
      <c r="R442"/>
      <c r="S442" s="1"/>
      <c r="T442"/>
      <c r="U442"/>
      <c r="V442"/>
      <c r="W442" s="183"/>
      <c r="X442" s="183"/>
      <c r="Y442" s="183"/>
      <c r="Z442"/>
      <c r="AA442"/>
      <c r="AB442" s="183"/>
      <c r="AC442" s="184"/>
      <c r="AD442" s="184"/>
      <c r="AE442" s="184"/>
      <c r="AF442" s="225"/>
      <c r="AG442" s="225"/>
      <c r="AH442"/>
      <c r="AI442"/>
      <c r="AJ442"/>
      <c r="AK442"/>
      <c r="AL442"/>
    </row>
    <row r="443" spans="1:38" s="182" customFormat="1" x14ac:dyDescent="0.3">
      <c r="A443"/>
      <c r="B443"/>
      <c r="C443" s="99"/>
      <c r="J443"/>
      <c r="K443"/>
      <c r="L443"/>
      <c r="M443"/>
      <c r="N443"/>
      <c r="O443" s="4"/>
      <c r="P443"/>
      <c r="Q443"/>
      <c r="R443"/>
      <c r="S443" s="1"/>
      <c r="T443"/>
      <c r="U443"/>
      <c r="V443"/>
      <c r="W443" s="183"/>
      <c r="X443" s="183"/>
      <c r="Y443" s="183"/>
      <c r="Z443"/>
      <c r="AA443"/>
      <c r="AB443" s="183"/>
      <c r="AC443" s="184"/>
      <c r="AD443" s="184"/>
      <c r="AE443" s="184"/>
      <c r="AF443" s="225"/>
      <c r="AG443" s="225"/>
      <c r="AH443"/>
      <c r="AI443"/>
      <c r="AJ443"/>
      <c r="AK443"/>
      <c r="AL443"/>
    </row>
    <row r="444" spans="1:38" s="182" customFormat="1" x14ac:dyDescent="0.3">
      <c r="A444"/>
      <c r="B444"/>
      <c r="C444" s="99"/>
      <c r="J444"/>
      <c r="K444"/>
      <c r="L444"/>
      <c r="M444"/>
      <c r="N444"/>
      <c r="O444" s="4"/>
      <c r="P444"/>
      <c r="Q444"/>
      <c r="R444"/>
      <c r="S444" s="1"/>
      <c r="T444"/>
      <c r="U444"/>
      <c r="V444"/>
      <c r="W444" s="183"/>
      <c r="X444" s="183"/>
      <c r="Y444" s="183"/>
      <c r="Z444"/>
      <c r="AA444"/>
      <c r="AB444" s="183"/>
      <c r="AC444" s="184"/>
      <c r="AD444" s="184"/>
      <c r="AE444" s="184"/>
      <c r="AF444" s="225"/>
      <c r="AG444" s="225"/>
      <c r="AH444"/>
      <c r="AI444"/>
      <c r="AJ444"/>
      <c r="AK444"/>
      <c r="AL444"/>
    </row>
    <row r="445" spans="1:38" s="182" customFormat="1" x14ac:dyDescent="0.3">
      <c r="A445"/>
      <c r="B445"/>
      <c r="C445" s="99"/>
      <c r="J445"/>
      <c r="K445"/>
      <c r="L445"/>
      <c r="M445"/>
      <c r="N445"/>
      <c r="O445" s="4"/>
      <c r="P445"/>
      <c r="Q445"/>
      <c r="R445"/>
      <c r="S445" s="1"/>
      <c r="T445"/>
      <c r="U445"/>
      <c r="V445"/>
      <c r="W445" s="183"/>
      <c r="X445" s="183"/>
      <c r="Y445" s="183"/>
      <c r="Z445"/>
      <c r="AA445"/>
      <c r="AB445" s="183"/>
      <c r="AC445" s="184"/>
      <c r="AD445" s="184"/>
      <c r="AE445" s="184"/>
      <c r="AF445" s="225"/>
      <c r="AG445" s="225"/>
      <c r="AH445"/>
      <c r="AI445"/>
      <c r="AJ445"/>
      <c r="AK445"/>
      <c r="AL445"/>
    </row>
    <row r="446" spans="1:38" s="182" customFormat="1" x14ac:dyDescent="0.3">
      <c r="A446"/>
      <c r="B446"/>
      <c r="C446" s="99"/>
      <c r="J446"/>
      <c r="K446"/>
      <c r="L446"/>
      <c r="M446"/>
      <c r="N446"/>
      <c r="O446" s="4"/>
      <c r="P446"/>
      <c r="Q446"/>
      <c r="R446"/>
      <c r="S446" s="1"/>
      <c r="T446"/>
      <c r="U446"/>
      <c r="V446"/>
      <c r="W446" s="183"/>
      <c r="X446" s="183"/>
      <c r="Y446" s="183"/>
      <c r="Z446"/>
      <c r="AA446"/>
      <c r="AB446" s="183"/>
      <c r="AC446" s="184"/>
      <c r="AD446" s="184"/>
      <c r="AE446" s="184"/>
      <c r="AF446" s="225"/>
      <c r="AG446" s="225"/>
      <c r="AH446"/>
      <c r="AI446"/>
      <c r="AJ446"/>
      <c r="AK446"/>
      <c r="AL446"/>
    </row>
    <row r="447" spans="1:38" s="182" customFormat="1" x14ac:dyDescent="0.3">
      <c r="A447"/>
      <c r="B447"/>
      <c r="C447" s="99"/>
      <c r="J447"/>
      <c r="K447"/>
      <c r="L447"/>
      <c r="M447"/>
      <c r="N447"/>
      <c r="O447" s="4"/>
      <c r="P447"/>
      <c r="Q447"/>
      <c r="R447"/>
      <c r="S447" s="1"/>
      <c r="T447"/>
      <c r="U447"/>
      <c r="V447"/>
      <c r="W447" s="183"/>
      <c r="X447" s="183"/>
      <c r="Y447" s="183"/>
      <c r="Z447"/>
      <c r="AA447"/>
      <c r="AB447" s="183"/>
      <c r="AC447" s="184"/>
      <c r="AD447" s="184"/>
      <c r="AE447" s="184"/>
      <c r="AF447" s="225"/>
      <c r="AG447" s="225"/>
      <c r="AH447"/>
      <c r="AI447"/>
      <c r="AJ447"/>
      <c r="AK447"/>
      <c r="AL447"/>
    </row>
    <row r="448" spans="1:38" s="182" customFormat="1" x14ac:dyDescent="0.3">
      <c r="A448"/>
      <c r="B448"/>
      <c r="C448" s="99"/>
      <c r="J448"/>
      <c r="K448"/>
      <c r="L448"/>
      <c r="M448"/>
      <c r="N448"/>
      <c r="O448" s="4"/>
      <c r="P448"/>
      <c r="Q448"/>
      <c r="R448"/>
      <c r="S448" s="1"/>
      <c r="T448"/>
      <c r="U448"/>
      <c r="V448"/>
      <c r="W448" s="183"/>
      <c r="X448" s="183"/>
      <c r="Y448" s="183"/>
      <c r="Z448"/>
      <c r="AA448"/>
      <c r="AB448" s="183"/>
      <c r="AC448" s="184"/>
      <c r="AD448" s="184"/>
      <c r="AE448" s="184"/>
      <c r="AF448" s="225"/>
      <c r="AG448" s="225"/>
      <c r="AH448"/>
      <c r="AI448"/>
      <c r="AJ448"/>
      <c r="AK448"/>
      <c r="AL448"/>
    </row>
    <row r="449" spans="1:38" s="182" customFormat="1" x14ac:dyDescent="0.3">
      <c r="A449"/>
      <c r="B449"/>
      <c r="C449" s="99"/>
      <c r="J449"/>
      <c r="K449"/>
      <c r="L449"/>
      <c r="M449"/>
      <c r="N449"/>
      <c r="O449" s="4"/>
      <c r="P449"/>
      <c r="Q449"/>
      <c r="R449"/>
      <c r="S449" s="1"/>
      <c r="T449"/>
      <c r="U449"/>
      <c r="V449"/>
      <c r="W449" s="183"/>
      <c r="X449" s="183"/>
      <c r="Y449" s="183"/>
      <c r="Z449"/>
      <c r="AA449"/>
      <c r="AB449" s="183"/>
      <c r="AC449" s="184"/>
      <c r="AD449" s="184"/>
      <c r="AE449" s="184"/>
      <c r="AF449" s="225"/>
      <c r="AG449" s="225"/>
      <c r="AH449"/>
      <c r="AI449"/>
      <c r="AJ449"/>
      <c r="AK449"/>
      <c r="AL449"/>
    </row>
    <row r="450" spans="1:38" x14ac:dyDescent="0.3">
      <c r="A450"/>
    </row>
    <row r="451" spans="1:38" x14ac:dyDescent="0.3">
      <c r="A451"/>
    </row>
    <row r="452" spans="1:38" x14ac:dyDescent="0.3">
      <c r="A452"/>
    </row>
    <row r="453" spans="1:38" x14ac:dyDescent="0.3">
      <c r="A453"/>
    </row>
    <row r="454" spans="1:38" x14ac:dyDescent="0.3">
      <c r="A454"/>
    </row>
    <row r="455" spans="1:38" x14ac:dyDescent="0.3">
      <c r="A455"/>
    </row>
    <row r="456" spans="1:38" x14ac:dyDescent="0.3">
      <c r="A456"/>
    </row>
    <row r="457" spans="1:38" x14ac:dyDescent="0.3">
      <c r="A457"/>
    </row>
    <row r="458" spans="1:38" x14ac:dyDescent="0.3">
      <c r="A458"/>
    </row>
    <row r="459" spans="1:38" x14ac:dyDescent="0.3">
      <c r="A459"/>
    </row>
    <row r="460" spans="1:38" x14ac:dyDescent="0.3">
      <c r="A460"/>
    </row>
    <row r="461" spans="1:38" x14ac:dyDescent="0.3">
      <c r="A461"/>
    </row>
    <row r="462" spans="1:38" x14ac:dyDescent="0.3">
      <c r="A462"/>
    </row>
    <row r="463" spans="1:38" x14ac:dyDescent="0.3">
      <c r="A463"/>
    </row>
    <row r="464" spans="1:38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</sheetData>
  <mergeCells count="24">
    <mergeCell ref="P116:AC116"/>
    <mergeCell ref="AF116:AG116"/>
    <mergeCell ref="A2:C2"/>
    <mergeCell ref="P3:AC3"/>
    <mergeCell ref="AF3:AG3"/>
    <mergeCell ref="A40:C40"/>
    <mergeCell ref="P41:AC41"/>
    <mergeCell ref="AF41:AG41"/>
    <mergeCell ref="A78:C78"/>
    <mergeCell ref="P79:AC79"/>
    <mergeCell ref="AF79:AG79"/>
    <mergeCell ref="A115:E115"/>
    <mergeCell ref="A153:E153"/>
    <mergeCell ref="P154:AC154"/>
    <mergeCell ref="AF154:AG154"/>
    <mergeCell ref="A191:E191"/>
    <mergeCell ref="P192:AC192"/>
    <mergeCell ref="AF192:AG192"/>
    <mergeCell ref="B428:C428"/>
    <mergeCell ref="P231:AC231"/>
    <mergeCell ref="AF231:AG231"/>
    <mergeCell ref="A255:E255"/>
    <mergeCell ref="C230:G230"/>
    <mergeCell ref="B424:C4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1BABE-9113-4923-B726-9509B8EA9FA4}">
  <sheetPr codeName="Taul4"/>
  <dimension ref="A1:F86"/>
  <sheetViews>
    <sheetView topLeftCell="A37" zoomScale="80" zoomScaleNormal="80" workbookViewId="0">
      <selection activeCell="D58" sqref="D58"/>
    </sheetView>
  </sheetViews>
  <sheetFormatPr defaultColWidth="8.77734375" defaultRowHeight="13.8" x14ac:dyDescent="0.25"/>
  <cols>
    <col min="1" max="1" width="8.77734375" style="225"/>
    <col min="2" max="2" width="29.77734375" style="225" customWidth="1"/>
    <col min="3" max="3" width="9.21875" style="225" bestFit="1" customWidth="1"/>
    <col min="4" max="4" width="9.5546875" style="225" bestFit="1" customWidth="1"/>
    <col min="5" max="5" width="10" style="225" bestFit="1" customWidth="1"/>
    <col min="6" max="16384" width="8.77734375" style="225"/>
  </cols>
  <sheetData>
    <row r="1" spans="1:5" x14ac:dyDescent="0.25">
      <c r="A1" s="226" t="s">
        <v>68</v>
      </c>
    </row>
    <row r="2" spans="1:5" x14ac:dyDescent="0.25">
      <c r="A2" s="226" t="str">
        <f>Määrittelyt!B2</f>
        <v>Lions Club Mikroyhdistys ry</v>
      </c>
    </row>
    <row r="3" spans="1:5" x14ac:dyDescent="0.25">
      <c r="A3" s="226" t="str">
        <f>Määrittelyt!B3</f>
        <v>2023-2024</v>
      </c>
    </row>
    <row r="5" spans="1:5" x14ac:dyDescent="0.25">
      <c r="E5" s="226"/>
    </row>
    <row r="6" spans="1:5" x14ac:dyDescent="0.25">
      <c r="A6" s="226" t="s">
        <v>52</v>
      </c>
      <c r="C6" s="226" t="str">
        <f>Määrittelyt!C3</f>
        <v>1.7.2023-30.6.2024</v>
      </c>
      <c r="E6" s="226"/>
    </row>
    <row r="7" spans="1:5" x14ac:dyDescent="0.25">
      <c r="A7" s="266"/>
      <c r="B7" s="266"/>
      <c r="C7" s="266"/>
      <c r="D7" s="266"/>
      <c r="E7" s="226"/>
    </row>
    <row r="8" spans="1:5" x14ac:dyDescent="0.25">
      <c r="A8" s="266" t="s">
        <v>53</v>
      </c>
      <c r="B8" s="266"/>
      <c r="C8" s="263"/>
      <c r="D8" s="263"/>
    </row>
    <row r="9" spans="1:5" x14ac:dyDescent="0.25">
      <c r="A9" s="263" t="s">
        <v>56</v>
      </c>
      <c r="B9" s="263"/>
      <c r="C9" s="263"/>
      <c r="D9" s="263"/>
    </row>
    <row r="10" spans="1:5" x14ac:dyDescent="0.25">
      <c r="A10" s="263"/>
      <c r="B10" s="263" t="str">
        <f>Määrittelyt!B11</f>
        <v>Jäsenmaksut</v>
      </c>
      <c r="C10" s="265">
        <f>Tilitapahtumat!D256</f>
        <v>0</v>
      </c>
      <c r="D10" s="263"/>
    </row>
    <row r="11" spans="1:5" x14ac:dyDescent="0.25">
      <c r="A11" s="263"/>
      <c r="B11" s="263" t="str">
        <f>Määrittelyt!C11</f>
        <v>Kokousmaksut</v>
      </c>
      <c r="C11" s="265">
        <f>Tilitapahtumat!E256</f>
        <v>0</v>
      </c>
      <c r="D11" s="263"/>
    </row>
    <row r="12" spans="1:5" x14ac:dyDescent="0.25">
      <c r="A12" s="263"/>
      <c r="B12" s="263" t="str">
        <f>Määrittelyt!D11</f>
        <v>Talkootulot</v>
      </c>
      <c r="C12" s="265">
        <f>Tilitapahtumat!F256</f>
        <v>0</v>
      </c>
      <c r="D12" s="263"/>
    </row>
    <row r="13" spans="1:5" x14ac:dyDescent="0.25">
      <c r="A13" s="263"/>
      <c r="B13" s="263" t="str">
        <f>Määrittelyt!E11</f>
        <v>Liikenneohjaus</v>
      </c>
      <c r="C13" s="265">
        <f>Tilitapahtumat!G256</f>
        <v>0</v>
      </c>
      <c r="D13" s="263"/>
    </row>
    <row r="14" spans="1:5" x14ac:dyDescent="0.25">
      <c r="A14" s="263"/>
      <c r="B14" s="263" t="str">
        <f>Määrittelyt!F11</f>
        <v>Inventaario</v>
      </c>
      <c r="C14" s="265">
        <f>Tilitapahtumat!H256</f>
        <v>0</v>
      </c>
      <c r="D14" s="263"/>
    </row>
    <row r="15" spans="1:5" x14ac:dyDescent="0.25">
      <c r="A15" s="263"/>
      <c r="B15" s="263" t="str">
        <f>Määrittelyt!G11</f>
        <v>Muu tulot</v>
      </c>
      <c r="C15" s="265">
        <f>Tilitapahtumat!I256</f>
        <v>0</v>
      </c>
      <c r="D15" s="263"/>
    </row>
    <row r="16" spans="1:5" x14ac:dyDescent="0.25">
      <c r="A16" s="266" t="s">
        <v>54</v>
      </c>
      <c r="B16" s="263"/>
      <c r="C16" s="263"/>
      <c r="D16" s="281">
        <f>SUM(C10:C15)</f>
        <v>0</v>
      </c>
    </row>
    <row r="17" spans="1:4" x14ac:dyDescent="0.25">
      <c r="A17" s="263"/>
      <c r="B17" s="263"/>
      <c r="C17" s="263"/>
      <c r="D17" s="265"/>
    </row>
    <row r="18" spans="1:4" x14ac:dyDescent="0.25">
      <c r="A18" s="263" t="s">
        <v>55</v>
      </c>
      <c r="B18" s="263"/>
      <c r="C18" s="263"/>
      <c r="D18" s="263"/>
    </row>
    <row r="19" spans="1:4" x14ac:dyDescent="0.25">
      <c r="A19" s="263"/>
      <c r="B19" s="263" t="str">
        <f>Määrittelyt!B13</f>
        <v>Henkilöstökulut</v>
      </c>
      <c r="C19" s="265">
        <f>Tilitapahtumat!J256</f>
        <v>0</v>
      </c>
      <c r="D19" s="263"/>
    </row>
    <row r="20" spans="1:4" x14ac:dyDescent="0.25">
      <c r="A20" s="263"/>
      <c r="B20" s="263" t="str">
        <f>Määrittelyt!C13</f>
        <v>Liitto jäsenmaksu</v>
      </c>
      <c r="C20" s="265">
        <f>Tilitapahtumat!K256</f>
        <v>0</v>
      </c>
      <c r="D20" s="263"/>
    </row>
    <row r="21" spans="1:4" x14ac:dyDescent="0.25">
      <c r="A21" s="263"/>
      <c r="B21" s="263" t="str">
        <f>Määrittelyt!D13</f>
        <v>LCI jäsenmaksu</v>
      </c>
      <c r="C21" s="265">
        <f>Tilitapahtumat!L256</f>
        <v>0</v>
      </c>
      <c r="D21" s="263"/>
    </row>
    <row r="22" spans="1:4" x14ac:dyDescent="0.25">
      <c r="A22" s="263"/>
      <c r="B22" s="263" t="str">
        <f>Määrittelyt!E13</f>
        <v>Piirin jäsenmaksu</v>
      </c>
      <c r="C22" s="265">
        <f>Tilitapahtumat!M256</f>
        <v>0</v>
      </c>
      <c r="D22" s="263"/>
    </row>
    <row r="23" spans="1:4" x14ac:dyDescent="0.25">
      <c r="A23" s="263"/>
      <c r="B23" s="263" t="str">
        <f>Määrittelyt!F13</f>
        <v>Kokouskulut</v>
      </c>
      <c r="C23" s="265">
        <f>Tilitapahtumat!N256</f>
        <v>0</v>
      </c>
      <c r="D23" s="263"/>
    </row>
    <row r="24" spans="1:4" x14ac:dyDescent="0.25">
      <c r="A24" s="263"/>
      <c r="B24" s="263" t="str">
        <f>Määrittelyt!G13</f>
        <v>Muut kulut</v>
      </c>
      <c r="C24" s="265">
        <f>Tilitapahtumat!O256</f>
        <v>0</v>
      </c>
      <c r="D24" s="263"/>
    </row>
    <row r="25" spans="1:4" x14ac:dyDescent="0.25">
      <c r="A25" s="266" t="s">
        <v>57</v>
      </c>
      <c r="B25" s="263"/>
      <c r="C25" s="263"/>
      <c r="D25" s="281">
        <f>SUM(C19:C24)*-1</f>
        <v>0</v>
      </c>
    </row>
    <row r="26" spans="1:4" x14ac:dyDescent="0.25">
      <c r="A26" s="263"/>
      <c r="B26" s="263"/>
      <c r="C26" s="263"/>
      <c r="D26" s="265"/>
    </row>
    <row r="27" spans="1:4" x14ac:dyDescent="0.25">
      <c r="A27" s="266" t="s">
        <v>58</v>
      </c>
      <c r="B27" s="266"/>
      <c r="C27" s="266"/>
      <c r="D27" s="281">
        <f>D16+D25</f>
        <v>0</v>
      </c>
    </row>
    <row r="28" spans="1:4" x14ac:dyDescent="0.25">
      <c r="A28" s="266"/>
      <c r="B28" s="266"/>
      <c r="C28" s="266"/>
      <c r="D28" s="281"/>
    </row>
    <row r="29" spans="1:4" x14ac:dyDescent="0.25">
      <c r="A29" s="266"/>
      <c r="B29" s="266"/>
      <c r="C29" s="266"/>
      <c r="D29" s="281"/>
    </row>
    <row r="30" spans="1:4" x14ac:dyDescent="0.25">
      <c r="A30" s="266" t="s">
        <v>110</v>
      </c>
      <c r="B30" s="263"/>
      <c r="C30" s="263"/>
      <c r="D30" s="265"/>
    </row>
    <row r="31" spans="1:4" x14ac:dyDescent="0.25">
      <c r="A31" s="263" t="s">
        <v>59</v>
      </c>
      <c r="B31" s="263"/>
      <c r="C31" s="263"/>
      <c r="D31" s="263"/>
    </row>
    <row r="32" spans="1:4" x14ac:dyDescent="0.25">
      <c r="A32" s="263"/>
      <c r="B32" s="263" t="str">
        <f>Määrittelyt!B16</f>
        <v>Konsertti</v>
      </c>
      <c r="C32" s="265">
        <f>Tilitapahtumat!P256</f>
        <v>0</v>
      </c>
      <c r="D32" s="263"/>
    </row>
    <row r="33" spans="1:4" x14ac:dyDescent="0.25">
      <c r="A33" s="263"/>
      <c r="B33" s="263" t="str">
        <f>Määrittelyt!C16</f>
        <v>Adressit ja joulukortit</v>
      </c>
      <c r="C33" s="265">
        <f>Tilitapahtumat!Q256</f>
        <v>0</v>
      </c>
      <c r="D33" s="263"/>
    </row>
    <row r="34" spans="1:4" x14ac:dyDescent="0.25">
      <c r="A34" s="263"/>
      <c r="B34" s="263" t="str">
        <f>Määrittelyt!D16</f>
        <v>Talkoot</v>
      </c>
      <c r="C34" s="265">
        <f>Tilitapahtumat!R256</f>
        <v>0</v>
      </c>
      <c r="D34" s="263"/>
    </row>
    <row r="35" spans="1:4" x14ac:dyDescent="0.25">
      <c r="A35" s="263"/>
      <c r="B35" s="263" t="str">
        <f>Määrittelyt!E16</f>
        <v>Liikenneohjaus</v>
      </c>
      <c r="C35" s="265">
        <f>Tilitapahtumat!S256</f>
        <v>0</v>
      </c>
      <c r="D35" s="263"/>
    </row>
    <row r="36" spans="1:4" x14ac:dyDescent="0.25">
      <c r="A36" s="263"/>
      <c r="B36" s="263" t="str">
        <f>Määrittelyt!F16</f>
        <v>Inventaario</v>
      </c>
      <c r="C36" s="265">
        <f>Tilitapahtumat!T256</f>
        <v>0</v>
      </c>
      <c r="D36" s="263"/>
    </row>
    <row r="37" spans="1:4" x14ac:dyDescent="0.25">
      <c r="A37" s="263"/>
      <c r="B37" s="263" t="str">
        <f>Määrittelyt!G16</f>
        <v>Ei käytössä</v>
      </c>
      <c r="C37" s="265">
        <f>Tilitapahtumat!U256</f>
        <v>0</v>
      </c>
      <c r="D37" s="263"/>
    </row>
    <row r="38" spans="1:4" x14ac:dyDescent="0.25">
      <c r="A38" s="263"/>
      <c r="B38" s="263" t="str">
        <f>Määrittelyt!H16</f>
        <v>Muut tulot</v>
      </c>
      <c r="C38" s="265">
        <f>Tilitapahtumat!V256</f>
        <v>0</v>
      </c>
      <c r="D38" s="263"/>
    </row>
    <row r="39" spans="1:4" x14ac:dyDescent="0.25">
      <c r="A39" s="263"/>
      <c r="B39" s="263" t="str">
        <f>Määrittelyt!I16</f>
        <v>Keräystuotot</v>
      </c>
      <c r="C39" s="265">
        <f>Tilitapahtumat!AF256</f>
        <v>0</v>
      </c>
      <c r="D39" s="263"/>
    </row>
    <row r="40" spans="1:4" x14ac:dyDescent="0.25">
      <c r="A40" s="266" t="s">
        <v>60</v>
      </c>
      <c r="B40" s="263"/>
      <c r="C40" s="263"/>
      <c r="D40" s="281">
        <f>SUM(C32:C39)</f>
        <v>0</v>
      </c>
    </row>
    <row r="41" spans="1:4" x14ac:dyDescent="0.25">
      <c r="A41" s="263"/>
      <c r="B41" s="263"/>
      <c r="C41" s="263"/>
      <c r="D41" s="265"/>
    </row>
    <row r="42" spans="1:4" x14ac:dyDescent="0.25">
      <c r="A42" s="263" t="s">
        <v>63</v>
      </c>
      <c r="B42" s="263"/>
      <c r="C42" s="263"/>
      <c r="D42" s="263"/>
    </row>
    <row r="43" spans="1:4" x14ac:dyDescent="0.25">
      <c r="A43" s="263"/>
      <c r="B43" s="263" t="str">
        <f>Määrittelyt!B18</f>
        <v>Konsertti</v>
      </c>
      <c r="C43" s="265">
        <f>Tilitapahtumat!W256</f>
        <v>0</v>
      </c>
      <c r="D43" s="263"/>
    </row>
    <row r="44" spans="1:4" x14ac:dyDescent="0.25">
      <c r="A44" s="263"/>
      <c r="B44" s="263" t="str">
        <f>Määrittelyt!C18</f>
        <v>Adressit ja joulukortit</v>
      </c>
      <c r="C44" s="265">
        <f>Tilitapahtumat!X256</f>
        <v>0</v>
      </c>
      <c r="D44" s="263"/>
    </row>
    <row r="45" spans="1:4" x14ac:dyDescent="0.25">
      <c r="A45" s="263"/>
      <c r="B45" s="263" t="str">
        <f>Määrittelyt!D18</f>
        <v>Talkoot</v>
      </c>
      <c r="C45" s="265">
        <f>Tilitapahtumat!Y256</f>
        <v>0</v>
      </c>
      <c r="D45" s="263"/>
    </row>
    <row r="46" spans="1:4" x14ac:dyDescent="0.25">
      <c r="A46" s="263"/>
      <c r="B46" s="263" t="str">
        <f>Määrittelyt!E18</f>
        <v>Liikenneohjaus</v>
      </c>
      <c r="C46" s="265">
        <f>Tilitapahtumat!Z256</f>
        <v>0</v>
      </c>
      <c r="D46" s="263"/>
    </row>
    <row r="47" spans="1:4" x14ac:dyDescent="0.25">
      <c r="A47" s="263"/>
      <c r="B47" s="263" t="str">
        <f>Määrittelyt!F18</f>
        <v>Inventaario</v>
      </c>
      <c r="C47" s="265">
        <f>Tilitapahtumat!AA256</f>
        <v>0</v>
      </c>
      <c r="D47" s="263"/>
    </row>
    <row r="48" spans="1:4" x14ac:dyDescent="0.25">
      <c r="A48" s="263"/>
      <c r="B48" s="263" t="str">
        <f>Määrittelyt!G18</f>
        <v>LCIF ja avustukset</v>
      </c>
      <c r="C48" s="265">
        <f>Tilitapahtumat!AB256</f>
        <v>0</v>
      </c>
      <c r="D48" s="263"/>
    </row>
    <row r="49" spans="1:6" x14ac:dyDescent="0.25">
      <c r="A49" s="263"/>
      <c r="B49" s="263" t="str">
        <f>Määrittelyt!H18</f>
        <v>Muut kulut</v>
      </c>
      <c r="C49" s="265">
        <f>Tilitapahtumat!AC256</f>
        <v>0</v>
      </c>
      <c r="D49" s="263"/>
    </row>
    <row r="50" spans="1:6" x14ac:dyDescent="0.25">
      <c r="A50" s="263"/>
      <c r="B50" s="263" t="str">
        <f>Määrittelyt!I18</f>
        <v>Keräyskulut</v>
      </c>
      <c r="C50" s="265">
        <f>Tilitapahtumat!AG256</f>
        <v>0</v>
      </c>
      <c r="D50" s="263"/>
    </row>
    <row r="51" spans="1:6" x14ac:dyDescent="0.25">
      <c r="A51" s="266" t="s">
        <v>64</v>
      </c>
      <c r="B51" s="263"/>
      <c r="C51" s="263"/>
      <c r="D51" s="281">
        <f>SUM(C43:C50)*-1</f>
        <v>0</v>
      </c>
    </row>
    <row r="52" spans="1:6" x14ac:dyDescent="0.25">
      <c r="A52" s="263"/>
      <c r="B52" s="263"/>
      <c r="C52" s="263"/>
      <c r="D52" s="265"/>
    </row>
    <row r="53" spans="1:6" x14ac:dyDescent="0.25">
      <c r="A53" s="266" t="s">
        <v>61</v>
      </c>
      <c r="B53" s="263"/>
      <c r="C53" s="263"/>
      <c r="D53" s="281">
        <f>D40+D51</f>
        <v>0</v>
      </c>
    </row>
    <row r="54" spans="1:6" x14ac:dyDescent="0.25">
      <c r="A54" s="263"/>
      <c r="B54" s="263"/>
      <c r="C54" s="263"/>
      <c r="D54" s="265"/>
    </row>
    <row r="55" spans="1:6" x14ac:dyDescent="0.25">
      <c r="A55" s="263"/>
      <c r="B55" s="263" t="s">
        <v>48</v>
      </c>
      <c r="C55" s="263"/>
      <c r="D55" s="265">
        <f>Tilitapahtumat!AE256</f>
        <v>0</v>
      </c>
    </row>
    <row r="56" spans="1:6" x14ac:dyDescent="0.25">
      <c r="A56" s="263"/>
      <c r="B56" s="263"/>
      <c r="C56" s="263"/>
      <c r="D56" s="265"/>
    </row>
    <row r="57" spans="1:6" x14ac:dyDescent="0.25">
      <c r="A57" s="266" t="s">
        <v>67</v>
      </c>
      <c r="B57" s="263"/>
      <c r="C57" s="263"/>
      <c r="D57" s="281">
        <f>D27+D53+D55</f>
        <v>0</v>
      </c>
    </row>
    <row r="62" spans="1:6" x14ac:dyDescent="0.25">
      <c r="A62" s="226" t="s">
        <v>69</v>
      </c>
      <c r="C62" s="225" t="str">
        <f>Määrittelyt!C3</f>
        <v>1.7.2023-30.6.2024</v>
      </c>
    </row>
    <row r="63" spans="1:6" x14ac:dyDescent="0.25">
      <c r="A63" s="263"/>
      <c r="B63" s="263"/>
      <c r="C63" s="278" t="s">
        <v>74</v>
      </c>
      <c r="D63" s="278" t="s">
        <v>75</v>
      </c>
      <c r="E63" s="278" t="s">
        <v>76</v>
      </c>
      <c r="F63" s="278" t="s">
        <v>77</v>
      </c>
    </row>
    <row r="64" spans="1:6" x14ac:dyDescent="0.25">
      <c r="A64" s="263"/>
      <c r="B64" s="264" t="s">
        <v>152</v>
      </c>
      <c r="C64" s="280">
        <v>0</v>
      </c>
      <c r="D64" s="280">
        <v>0</v>
      </c>
      <c r="E64" s="280">
        <v>0</v>
      </c>
      <c r="F64" s="280">
        <v>0</v>
      </c>
    </row>
    <row r="65" spans="1:6" x14ac:dyDescent="0.25">
      <c r="A65" s="263"/>
      <c r="B65" s="264" t="s">
        <v>70</v>
      </c>
      <c r="C65" s="280">
        <v>0</v>
      </c>
      <c r="D65" s="280">
        <v>0</v>
      </c>
      <c r="E65" s="280">
        <v>0</v>
      </c>
      <c r="F65" s="280">
        <v>0</v>
      </c>
    </row>
    <row r="66" spans="1:6" x14ac:dyDescent="0.25">
      <c r="A66" s="263"/>
      <c r="B66" s="264" t="s">
        <v>71</v>
      </c>
      <c r="C66" s="280">
        <v>0</v>
      </c>
      <c r="D66" s="280">
        <v>0</v>
      </c>
      <c r="E66" s="280">
        <v>0</v>
      </c>
      <c r="F66" s="280">
        <v>0</v>
      </c>
    </row>
    <row r="67" spans="1:6" x14ac:dyDescent="0.25">
      <c r="A67" s="263"/>
      <c r="B67" s="264" t="s">
        <v>72</v>
      </c>
      <c r="C67" s="280">
        <v>0</v>
      </c>
      <c r="D67" s="280">
        <v>0</v>
      </c>
      <c r="E67" s="280">
        <v>0</v>
      </c>
      <c r="F67" s="280">
        <v>0</v>
      </c>
    </row>
    <row r="68" spans="1:6" x14ac:dyDescent="0.25">
      <c r="A68" s="263"/>
      <c r="B68" s="264" t="s">
        <v>73</v>
      </c>
      <c r="C68" s="280">
        <v>0</v>
      </c>
      <c r="D68" s="280">
        <v>0</v>
      </c>
      <c r="E68" s="280">
        <v>0</v>
      </c>
      <c r="F68" s="280">
        <v>0</v>
      </c>
    </row>
    <row r="69" spans="1:6" x14ac:dyDescent="0.25">
      <c r="A69" s="263"/>
      <c r="B69" s="264" t="s">
        <v>78</v>
      </c>
      <c r="C69" s="280">
        <v>0</v>
      </c>
      <c r="D69" s="280">
        <v>0</v>
      </c>
      <c r="E69" s="280">
        <v>0</v>
      </c>
      <c r="F69" s="280">
        <v>0</v>
      </c>
    </row>
    <row r="70" spans="1:6" x14ac:dyDescent="0.25">
      <c r="A70" s="266" t="s">
        <v>79</v>
      </c>
      <c r="B70" s="263"/>
      <c r="C70" s="279">
        <f>SUM(C64:C69)</f>
        <v>0</v>
      </c>
      <c r="D70" s="279">
        <f t="shared" ref="D70:F70" si="0">SUM(D64:D69)</f>
        <v>0</v>
      </c>
      <c r="E70" s="279">
        <f t="shared" si="0"/>
        <v>0</v>
      </c>
      <c r="F70" s="279">
        <f t="shared" si="0"/>
        <v>0</v>
      </c>
    </row>
    <row r="72" spans="1:6" x14ac:dyDescent="0.25">
      <c r="A72" s="226" t="s">
        <v>80</v>
      </c>
      <c r="C72" s="225" t="str">
        <f>Määrittelyt!C3</f>
        <v>1.7.2023-30.6.2024</v>
      </c>
    </row>
    <row r="73" spans="1:6" x14ac:dyDescent="0.25">
      <c r="A73" s="266"/>
      <c r="B73" s="263"/>
      <c r="C73" s="278" t="s">
        <v>74</v>
      </c>
      <c r="D73" s="278" t="s">
        <v>75</v>
      </c>
      <c r="E73" s="278" t="s">
        <v>76</v>
      </c>
      <c r="F73" s="278" t="s">
        <v>77</v>
      </c>
    </row>
    <row r="74" spans="1:6" x14ac:dyDescent="0.25">
      <c r="A74" s="263"/>
      <c r="B74" s="264" t="s">
        <v>81</v>
      </c>
      <c r="C74" s="280">
        <v>0</v>
      </c>
      <c r="D74" s="280">
        <v>0</v>
      </c>
      <c r="E74" s="280">
        <v>0</v>
      </c>
      <c r="F74" s="280">
        <v>0</v>
      </c>
    </row>
    <row r="75" spans="1:6" x14ac:dyDescent="0.25">
      <c r="A75" s="263"/>
      <c r="B75" s="264" t="s">
        <v>82</v>
      </c>
      <c r="C75" s="280">
        <v>0</v>
      </c>
      <c r="D75" s="280">
        <v>0</v>
      </c>
      <c r="E75" s="280">
        <v>0</v>
      </c>
      <c r="F75" s="280">
        <v>0</v>
      </c>
    </row>
    <row r="76" spans="1:6" x14ac:dyDescent="0.25">
      <c r="A76" s="263"/>
      <c r="B76" s="264" t="s">
        <v>83</v>
      </c>
      <c r="C76" s="280">
        <v>0</v>
      </c>
      <c r="D76" s="280">
        <v>0</v>
      </c>
      <c r="E76" s="280">
        <v>0</v>
      </c>
      <c r="F76" s="280">
        <v>0</v>
      </c>
    </row>
    <row r="77" spans="1:6" x14ac:dyDescent="0.25">
      <c r="A77" s="263"/>
      <c r="B77" s="264" t="s">
        <v>84</v>
      </c>
      <c r="C77" s="280">
        <v>0</v>
      </c>
      <c r="D77" s="280">
        <v>0</v>
      </c>
      <c r="E77" s="280">
        <v>0</v>
      </c>
      <c r="F77" s="280">
        <v>0</v>
      </c>
    </row>
    <row r="78" spans="1:6" x14ac:dyDescent="0.25">
      <c r="A78" s="266" t="s">
        <v>85</v>
      </c>
      <c r="B78" s="263"/>
      <c r="C78" s="279">
        <f>SUM(C74:C77)</f>
        <v>0</v>
      </c>
      <c r="D78" s="279">
        <f t="shared" ref="D78:F78" si="1">SUM(D74:D77)</f>
        <v>0</v>
      </c>
      <c r="E78" s="279">
        <f t="shared" si="1"/>
        <v>0</v>
      </c>
      <c r="F78" s="279">
        <f t="shared" si="1"/>
        <v>0</v>
      </c>
    </row>
    <row r="80" spans="1:6" x14ac:dyDescent="0.25">
      <c r="A80" s="226" t="s">
        <v>86</v>
      </c>
      <c r="C80" s="225" t="str">
        <f>Määrittelyt!C3</f>
        <v>1.7.2023-30.6.2024</v>
      </c>
    </row>
    <row r="81" spans="1:6" x14ac:dyDescent="0.25">
      <c r="A81" s="266"/>
      <c r="B81" s="263"/>
      <c r="C81" s="278" t="s">
        <v>74</v>
      </c>
      <c r="D81" s="278" t="s">
        <v>75</v>
      </c>
      <c r="E81" s="278" t="s">
        <v>76</v>
      </c>
      <c r="F81" s="278" t="s">
        <v>77</v>
      </c>
    </row>
    <row r="82" spans="1:6" x14ac:dyDescent="0.25">
      <c r="A82" s="263"/>
      <c r="B82" s="264" t="s">
        <v>87</v>
      </c>
      <c r="C82" s="280">
        <v>0</v>
      </c>
      <c r="D82" s="280">
        <v>0</v>
      </c>
      <c r="E82" s="280">
        <v>0</v>
      </c>
      <c r="F82" s="280">
        <v>0</v>
      </c>
    </row>
    <row r="83" spans="1:6" x14ac:dyDescent="0.25">
      <c r="A83" s="263"/>
      <c r="B83" s="264" t="s">
        <v>88</v>
      </c>
      <c r="C83" s="280">
        <v>0</v>
      </c>
      <c r="D83" s="280">
        <v>0</v>
      </c>
      <c r="E83" s="280">
        <v>0</v>
      </c>
      <c r="F83" s="280">
        <v>0</v>
      </c>
    </row>
    <row r="84" spans="1:6" x14ac:dyDescent="0.25">
      <c r="A84" s="266" t="s">
        <v>89</v>
      </c>
      <c r="B84" s="263"/>
      <c r="C84" s="279">
        <f>SUM(C82:C83)</f>
        <v>0</v>
      </c>
      <c r="D84" s="279">
        <f t="shared" ref="D84:F84" si="2">SUM(D82:D83)</f>
        <v>0</v>
      </c>
      <c r="E84" s="279">
        <f t="shared" si="2"/>
        <v>0</v>
      </c>
      <c r="F84" s="279">
        <f t="shared" si="2"/>
        <v>0</v>
      </c>
    </row>
    <row r="86" spans="1:6" x14ac:dyDescent="0.25">
      <c r="A86" s="225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93CD-DCF7-4BB6-88D7-EC46E5B61B70}">
  <dimension ref="A1:D27"/>
  <sheetViews>
    <sheetView zoomScale="80" zoomScaleNormal="80" workbookViewId="0">
      <selection activeCell="J27" sqref="J27"/>
    </sheetView>
  </sheetViews>
  <sheetFormatPr defaultRowHeight="14.4" x14ac:dyDescent="0.3"/>
  <cols>
    <col min="1" max="1" width="40.77734375" bestFit="1" customWidth="1"/>
    <col min="4" max="4" width="10.109375" bestFit="1" customWidth="1"/>
  </cols>
  <sheetData>
    <row r="1" spans="1:4" x14ac:dyDescent="0.3">
      <c r="A1" s="226" t="s">
        <v>158</v>
      </c>
    </row>
    <row r="2" spans="1:4" x14ac:dyDescent="0.3">
      <c r="A2" s="226" t="str">
        <f>Määrittelyt!B2</f>
        <v>Lions Club Mikroyhdistys ry</v>
      </c>
    </row>
    <row r="3" spans="1:4" x14ac:dyDescent="0.3">
      <c r="A3" s="226" t="str">
        <f>Määrittelyt!B3</f>
        <v>2023-2024</v>
      </c>
    </row>
    <row r="5" spans="1:4" x14ac:dyDescent="0.3">
      <c r="A5" s="297" t="s">
        <v>168</v>
      </c>
      <c r="B5" s="298" t="s">
        <v>172</v>
      </c>
      <c r="C5" s="298" t="s">
        <v>31</v>
      </c>
      <c r="D5" s="298" t="s">
        <v>94</v>
      </c>
    </row>
    <row r="6" spans="1:4" x14ac:dyDescent="0.3">
      <c r="A6" s="298" t="s">
        <v>160</v>
      </c>
      <c r="B6" s="299"/>
      <c r="C6" s="300">
        <v>1000</v>
      </c>
      <c r="D6" s="299"/>
    </row>
    <row r="7" spans="1:4" x14ac:dyDescent="0.3">
      <c r="A7" s="298" t="s">
        <v>162</v>
      </c>
      <c r="B7" s="299"/>
      <c r="C7" s="299"/>
      <c r="D7" s="300">
        <v>1500</v>
      </c>
    </row>
    <row r="8" spans="1:4" x14ac:dyDescent="0.3">
      <c r="A8" s="298" t="s">
        <v>161</v>
      </c>
      <c r="B8" s="300">
        <v>2500</v>
      </c>
      <c r="C8" s="299"/>
      <c r="D8" s="299"/>
    </row>
    <row r="9" spans="1:4" x14ac:dyDescent="0.3">
      <c r="A9" s="298"/>
      <c r="B9" s="298"/>
      <c r="C9" s="298"/>
      <c r="D9" s="298"/>
    </row>
    <row r="10" spans="1:4" x14ac:dyDescent="0.3">
      <c r="A10" s="297" t="s">
        <v>169</v>
      </c>
      <c r="B10" s="298"/>
      <c r="C10" s="298"/>
      <c r="D10" s="298"/>
    </row>
    <row r="11" spans="1:4" x14ac:dyDescent="0.3">
      <c r="A11" s="298" t="s">
        <v>159</v>
      </c>
      <c r="B11" s="298"/>
      <c r="C11" s="299">
        <f>Vuosilaskelma!D16</f>
        <v>0</v>
      </c>
      <c r="D11" s="298"/>
    </row>
    <row r="12" spans="1:4" x14ac:dyDescent="0.3">
      <c r="A12" s="298" t="s">
        <v>48</v>
      </c>
      <c r="B12" s="298"/>
      <c r="C12" s="299">
        <f>Vuosilaskelma!D55</f>
        <v>0</v>
      </c>
      <c r="D12" s="298"/>
    </row>
    <row r="13" spans="1:4" ht="15" thickBot="1" x14ac:dyDescent="0.35">
      <c r="A13" s="298" t="s">
        <v>163</v>
      </c>
      <c r="B13" s="298"/>
      <c r="C13" s="303">
        <f>Vuosilaskelma!D25</f>
        <v>0</v>
      </c>
      <c r="D13" s="298"/>
    </row>
    <row r="14" spans="1:4" ht="15" thickTop="1" x14ac:dyDescent="0.3">
      <c r="A14" s="298" t="s">
        <v>164</v>
      </c>
      <c r="B14" s="299">
        <f>C14</f>
        <v>0</v>
      </c>
      <c r="C14" s="302">
        <f>C11+C12+C13</f>
        <v>0</v>
      </c>
      <c r="D14" s="298"/>
    </row>
    <row r="15" spans="1:4" x14ac:dyDescent="0.3">
      <c r="A15" s="298"/>
      <c r="B15" s="298"/>
      <c r="C15" s="298"/>
      <c r="D15" s="298"/>
    </row>
    <row r="16" spans="1:4" x14ac:dyDescent="0.3">
      <c r="A16" s="297" t="s">
        <v>170</v>
      </c>
      <c r="B16" s="298"/>
      <c r="C16" s="298"/>
      <c r="D16" s="298"/>
    </row>
    <row r="17" spans="1:4" x14ac:dyDescent="0.3">
      <c r="A17" s="298" t="s">
        <v>165</v>
      </c>
      <c r="B17" s="298"/>
      <c r="C17" s="298"/>
      <c r="D17" s="299">
        <f>Vuosilaskelma!D40</f>
        <v>0</v>
      </c>
    </row>
    <row r="18" spans="1:4" ht="15" thickBot="1" x14ac:dyDescent="0.35">
      <c r="A18" s="298" t="s">
        <v>166</v>
      </c>
      <c r="B18" s="298"/>
      <c r="C18" s="298"/>
      <c r="D18" s="303">
        <f>Vuosilaskelma!D51</f>
        <v>0</v>
      </c>
    </row>
    <row r="19" spans="1:4" ht="15" thickTop="1" x14ac:dyDescent="0.3">
      <c r="A19" s="298" t="s">
        <v>167</v>
      </c>
      <c r="B19" s="299">
        <f>D19</f>
        <v>0</v>
      </c>
      <c r="C19" s="298"/>
      <c r="D19" s="302">
        <f>D17+D18</f>
        <v>0</v>
      </c>
    </row>
    <row r="20" spans="1:4" x14ac:dyDescent="0.3">
      <c r="A20" s="298"/>
      <c r="B20" s="298"/>
      <c r="C20" s="298"/>
      <c r="D20" s="298"/>
    </row>
    <row r="21" spans="1:4" x14ac:dyDescent="0.3">
      <c r="A21" s="297" t="s">
        <v>171</v>
      </c>
      <c r="B21" s="298"/>
      <c r="C21" s="301">
        <f>C6+C14</f>
        <v>1000</v>
      </c>
      <c r="D21" s="301">
        <f>D7+D19</f>
        <v>1500</v>
      </c>
    </row>
    <row r="22" spans="1:4" x14ac:dyDescent="0.3">
      <c r="A22" s="298"/>
      <c r="B22" s="298"/>
      <c r="C22" s="298"/>
      <c r="D22" s="298"/>
    </row>
    <row r="23" spans="1:4" x14ac:dyDescent="0.3">
      <c r="A23" s="297" t="s">
        <v>161</v>
      </c>
      <c r="B23" s="301">
        <f>B8+B14+B19</f>
        <v>2500</v>
      </c>
      <c r="C23" s="298"/>
      <c r="D23" s="298"/>
    </row>
    <row r="26" spans="1:4" x14ac:dyDescent="0.3">
      <c r="A26" t="s">
        <v>175</v>
      </c>
    </row>
    <row r="27" spans="1:4" x14ac:dyDescent="0.3">
      <c r="A27" t="s">
        <v>176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CAE5223D3C6489ECECD68F557C86B" ma:contentTypeVersion="19" ma:contentTypeDescription="Create a new document." ma:contentTypeScope="" ma:versionID="ec222efc28beb4b67e86736e41acf0b8">
  <xsd:schema xmlns:xsd="http://www.w3.org/2001/XMLSchema" xmlns:xs="http://www.w3.org/2001/XMLSchema" xmlns:p="http://schemas.microsoft.com/office/2006/metadata/properties" xmlns:ns2="cbbc4c3a-28b4-4d17-b0d9-dee064906944" xmlns:ns3="ed773049-2397-47ae-bae8-d9c833c883d7" targetNamespace="http://schemas.microsoft.com/office/2006/metadata/properties" ma:root="true" ma:fieldsID="73998a48405fa458af256baeed0bea71" ns2:_="" ns3:_="">
    <xsd:import namespace="cbbc4c3a-28b4-4d17-b0d9-dee064906944"/>
    <xsd:import namespace="ed773049-2397-47ae-bae8-d9c833c883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c4c3a-28b4-4d17-b0d9-dee0649069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d3a459-d2e5-4106-b177-41b40fa8795f}" ma:internalName="TaxCatchAll" ma:showField="CatchAllData" ma:web="cbbc4c3a-28b4-4d17-b0d9-dee0649069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73049-2397-47ae-bae8-d9c833c88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9a226a7-6979-47c5-990e-7783f8716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773049-2397-47ae-bae8-d9c833c883d7">
      <Terms xmlns="http://schemas.microsoft.com/office/infopath/2007/PartnerControls"/>
    </lcf76f155ced4ddcb4097134ff3c332f>
    <TaxCatchAll xmlns="cbbc4c3a-28b4-4d17-b0d9-dee064906944" xsi:nil="true"/>
  </documentManagement>
</p:properties>
</file>

<file path=customXml/itemProps1.xml><?xml version="1.0" encoding="utf-8"?>
<ds:datastoreItem xmlns:ds="http://schemas.openxmlformats.org/officeDocument/2006/customXml" ds:itemID="{2C32A563-088E-497B-8545-B756C74E5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bc4c3a-28b4-4d17-b0d9-dee064906944"/>
    <ds:schemaRef ds:uri="ed773049-2397-47ae-bae8-d9c833c88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FB943-CB45-4E36-9277-E8F03DCD7C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BAFE02-1712-41C2-ACA3-F63FFBD50732}">
  <ds:schemaRefs>
    <ds:schemaRef ds:uri="http://schemas.microsoft.com/office/2006/metadata/properties"/>
    <ds:schemaRef ds:uri="http://schemas.microsoft.com/office/infopath/2007/PartnerControls"/>
    <ds:schemaRef ds:uri="ed773049-2397-47ae-bae8-d9c833c883d7"/>
    <ds:schemaRef ds:uri="cbbc4c3a-28b4-4d17-b0d9-dee0649069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Lue tämä ohje</vt:lpstr>
      <vt:lpstr>Määrittelyt</vt:lpstr>
      <vt:lpstr>Tilitapahtumat</vt:lpstr>
      <vt:lpstr>Vuosilaskelma</vt:lpstr>
      <vt:lpstr>Tilannekatsaus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 Pihjala</dc:creator>
  <cp:lastModifiedBy>Olli Pihjala</cp:lastModifiedBy>
  <dcterms:created xsi:type="dcterms:W3CDTF">2021-08-31T05:23:28Z</dcterms:created>
  <dcterms:modified xsi:type="dcterms:W3CDTF">2025-07-09T13:43:37Z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0x0101001BECAE5223D3C6489ECECD68F557C86B</vt:lpwstr>
  </property>
  <property fmtid="{D5CDD505-2E9C-101B-9397-08002B2CF9AE}" pid="3" name="MediaServiceImageTags">
    <vt:lpwstr/>
  </property>
</Properties>
</file>